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udk.sharepoint.com/sites/Bygningersbredygtighed/Delte dokumenter/Udvikling af LCAbyg/LCAbyg 2023/"/>
    </mc:Choice>
  </mc:AlternateContent>
  <xr:revisionPtr revIDLastSave="86" documentId="8_{DCE9380B-7012-49D1-B5B4-9C1FFFB01DCC}" xr6:coauthVersionLast="47" xr6:coauthVersionMax="47" xr10:uidLastSave="{8E4BB7E7-EFF7-4993-9A7B-50CA126AF64B}"/>
  <bookViews>
    <workbookView xWindow="-108" yWindow="-108" windowWidth="23256" windowHeight="14016" firstSheet="1" activeTab="1" xr2:uid="{B41BD40C-FB97-4169-8AB1-9135B2333A62}"/>
  </bookViews>
  <sheets>
    <sheet name="Version" sheetId="14" state="hidden" r:id="rId1"/>
    <sheet name="B6 A5 Drift" sheetId="11" r:id="rId2"/>
    <sheet name="A4 Transport" sheetId="12" r:id="rId3"/>
    <sheet name="A5 Byggeplads" sheetId="13" r:id="rId4"/>
    <sheet name="B6 Beregningstjek" sheetId="9" r:id="rId5"/>
    <sheet name="A4 Beregningstjek" sheetId="7" r:id="rId6"/>
    <sheet name="A5 Beregningstjek" sheetId="3" r:id="rId7"/>
    <sheet name="Meta" sheetId="2" state="hidden" r:id="rId8"/>
    <sheet name="Meta 2" sheetId="8" state="hidden" r:id="rId9"/>
  </sheets>
  <definedNames>
    <definedName name="Akkumuleret_el" localSheetId="4">'B6 Beregningstjek'!$F$20:$F$87</definedName>
    <definedName name="Akkumuleret_el">#REF!</definedName>
    <definedName name="Akkumuleret_el_varme" localSheetId="4">'B6 Beregningstjek'!$P$20:$P$87</definedName>
    <definedName name="Akkumuleret_el_varme">#REF!</definedName>
    <definedName name="Akkumuleret_varme" localSheetId="4">'B6 Beregningstjek'!$J$20:$J$87</definedName>
    <definedName name="Akkumuleret_varme">#REF!</definedName>
    <definedName name="År" localSheetId="4">'B6 Beregningstjek'!$C$20:$C$87</definedName>
    <definedName name="År">#REF!</definedName>
    <definedName name="Graf_aar" localSheetId="4">INDEX('B6 Beregningstjek'!År,MATCH('B6 Beregningstjek'!$I$9,'B6 Beregningstjek'!År,0)):INDEX('B6 Beregningstjek'!År,MATCH('B6 Beregningstjek'!$I$9+'B6 Beregningstjek'!$I$10 -1,'B6 Beregningstjek'!År,0))</definedName>
    <definedName name="Graf_aar">INDEX(År,MATCH(#REF!,År,0)):INDEX(År,MATCH(#REF!+#REF! -1,År,0))</definedName>
    <definedName name="Graf_akk_el_varme_periode" localSheetId="4">INDEX('B6 Beregningstjek'!Akkumuleret_el_varme,MATCH('B6 Beregningstjek'!$I$9,'B6 Beregningstjek'!År,1)):INDEX('B6 Beregningstjek'!Akkumuleret_el_varme,MATCH('B6 Beregningstjek'!$I$9+'B6 Beregningstjek'!$I$10 -1,'B6 Beregningstjek'!År,1))</definedName>
    <definedName name="Graf_akk_el_varme_periode">INDEX(Akkumuleret_el_varme,MATCH(#REF!,År,1)):INDEX(Akkumuleret_el_varme,MATCH(#REF!+#REF! -1,År,1))</definedName>
    <definedName name="Graf_el" localSheetId="4">INDEX('B6 Beregningstjek'!Akkumuleret_el,MATCH('B6 Beregningstjek'!$I$9,'B6 Beregningstjek'!År,1)):INDEX('B6 Beregningstjek'!Akkumuleret_el,MATCH('B6 Beregningstjek'!$I$9+'B6 Beregningstjek'!$I$10 -1,'B6 Beregningstjek'!År,1))</definedName>
    <definedName name="Graf_el">INDEX(Akkumuleret_el,MATCH(#REF!,År,1)):INDEX(Akkumuleret_el,MATCH(#REF!+#REF! -1,År,1))</definedName>
    <definedName name="Graf_varme" localSheetId="4">INDEX('B6 Beregningstjek'!Akkumuleret_varme,MATCH('B6 Beregningstjek'!$I$9,'B6 Beregningstjek'!År,1)):INDEX('B6 Beregningstjek'!Akkumuleret_varme,MATCH('B6 Beregningstjek'!$I$9+'B6 Beregningstjek'!$I$10 -1,'B6 Beregningstjek'!År,1))</definedName>
    <definedName name="Graf_varme">INDEX(Akkumuleret_varme,MATCH(#REF!,År,1)):INDEX(Akkumuleret_varme,MATCH(#REF!+#REF! -1,År,1))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3" l="1"/>
  <c r="B83" i="3" s="1"/>
  <c r="AF11" i="2"/>
  <c r="AF12" i="2"/>
  <c r="AF13" i="2"/>
  <c r="AF10" i="2"/>
  <c r="AF6" i="2"/>
  <c r="AF7" i="2"/>
  <c r="AF8" i="2"/>
  <c r="AF5" i="2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M2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N21" i="9"/>
  <c r="L39" i="9" a="1"/>
  <c r="L39" i="9" s="1"/>
  <c r="M39" i="9" s="1"/>
  <c r="L46" i="9" a="1"/>
  <c r="L46" i="9" s="1"/>
  <c r="M46" i="9" s="1"/>
  <c r="L52" i="9" a="1"/>
  <c r="L52" i="9" s="1"/>
  <c r="M52" i="9" s="1"/>
  <c r="L56" i="9" a="1"/>
  <c r="L56" i="9" s="1"/>
  <c r="M56" i="9" s="1"/>
  <c r="L59" i="9" a="1"/>
  <c r="L59" i="9" s="1"/>
  <c r="M59" i="9" s="1"/>
  <c r="L62" i="9" a="1"/>
  <c r="L62" i="9" s="1"/>
  <c r="M62" i="9" s="1"/>
  <c r="L65" i="9" a="1"/>
  <c r="L65" i="9" s="1"/>
  <c r="M65" i="9" s="1"/>
  <c r="L66" i="9" a="1"/>
  <c r="L66" i="9" s="1"/>
  <c r="M66" i="9" s="1"/>
  <c r="L68" i="9" a="1"/>
  <c r="L68" i="9" s="1"/>
  <c r="M68" i="9" s="1"/>
  <c r="L69" i="9" a="1"/>
  <c r="L69" i="9" s="1"/>
  <c r="M69" i="9" s="1"/>
  <c r="L71" i="9" a="1"/>
  <c r="L71" i="9" s="1"/>
  <c r="M71" i="9" s="1"/>
  <c r="L72" i="9" a="1"/>
  <c r="L72" i="9" s="1"/>
  <c r="L75" i="9" a="1"/>
  <c r="L75" i="9" s="1"/>
  <c r="L78" i="9" a="1"/>
  <c r="L78" i="9" s="1"/>
  <c r="L81" i="9" a="1"/>
  <c r="L81" i="9" s="1"/>
  <c r="L82" i="9" a="1"/>
  <c r="L82" i="9" s="1"/>
  <c r="L83" i="9" a="1"/>
  <c r="L83" i="9" s="1"/>
  <c r="L84" i="9" a="1"/>
  <c r="L84" i="9" s="1"/>
  <c r="L85" i="9" a="1"/>
  <c r="L85" i="9" s="1"/>
  <c r="L87" i="9" a="1"/>
  <c r="L87" i="9" s="1"/>
  <c r="L38" i="9" a="1"/>
  <c r="L38" i="9" s="1"/>
  <c r="M38" i="9" s="1"/>
  <c r="AE5" i="2"/>
  <c r="AE6" i="2"/>
  <c r="AE7" i="2"/>
  <c r="AE8" i="2"/>
  <c r="AE10" i="2"/>
  <c r="AE11" i="2"/>
  <c r="AE12" i="2"/>
  <c r="AE13" i="2"/>
  <c r="AE15" i="2"/>
  <c r="AE16" i="2"/>
  <c r="AE17" i="2"/>
  <c r="AE18" i="2"/>
  <c r="AE20" i="2"/>
  <c r="AE21" i="2"/>
  <c r="AE22" i="2"/>
  <c r="AE23" i="2"/>
  <c r="AE25" i="2"/>
  <c r="AE26" i="2" s="1"/>
  <c r="AE27" i="2" s="1"/>
  <c r="AE28" i="2" s="1"/>
  <c r="AE29" i="2" s="1"/>
  <c r="AE30" i="2" s="1"/>
  <c r="AE31" i="2" s="1"/>
  <c r="AE32" i="2" s="1"/>
  <c r="AE33" i="2" s="1"/>
  <c r="AE34" i="2" s="1"/>
  <c r="AE35" i="2" s="1"/>
  <c r="AE36" i="2" s="1"/>
  <c r="AE37" i="2" s="1"/>
  <c r="AE38" i="2" s="1"/>
  <c r="AE39" i="2" s="1"/>
  <c r="AE40" i="2" s="1"/>
  <c r="AE41" i="2" s="1"/>
  <c r="AE42" i="2" s="1"/>
  <c r="AE43" i="2" s="1"/>
  <c r="AE44" i="2" s="1"/>
  <c r="AE45" i="2" s="1"/>
  <c r="AE46" i="2" s="1"/>
  <c r="AE47" i="2" s="1"/>
  <c r="AE48" i="2" s="1"/>
  <c r="AE49" i="2" s="1"/>
  <c r="AE50" i="2" s="1"/>
  <c r="AE51" i="2" s="1"/>
  <c r="AE52" i="2" s="1"/>
  <c r="AE53" i="2" s="1"/>
  <c r="AE54" i="2" s="1"/>
  <c r="AE55" i="2" s="1"/>
  <c r="AE56" i="2" s="1"/>
  <c r="AE57" i="2" s="1"/>
  <c r="AE58" i="2" s="1"/>
  <c r="AE59" i="2" s="1"/>
  <c r="AE60" i="2" s="1"/>
  <c r="AE61" i="2" s="1"/>
  <c r="AE62" i="2" s="1"/>
  <c r="AE63" i="2" s="1"/>
  <c r="AE64" i="2" s="1"/>
  <c r="AE65" i="2" s="1"/>
  <c r="AE66" i="2" s="1"/>
  <c r="AE67" i="2" s="1"/>
  <c r="AE68" i="2" s="1"/>
  <c r="AE69" i="2" s="1"/>
  <c r="AE70" i="2" s="1"/>
  <c r="AE71" i="2" s="1"/>
  <c r="AE72" i="2" s="1"/>
  <c r="AE73" i="2" s="1"/>
  <c r="AE74" i="2" s="1"/>
  <c r="AE75" i="2" s="1"/>
  <c r="AE76" i="2" s="1"/>
  <c r="AE77" i="2" s="1"/>
  <c r="AE78" i="2" s="1"/>
  <c r="AE79" i="2" s="1"/>
  <c r="AE80" i="2" s="1"/>
  <c r="AE81" i="2" s="1"/>
  <c r="AE82" i="2" s="1"/>
  <c r="AE83" i="2" s="1"/>
  <c r="AE84" i="2" s="1"/>
  <c r="AE85" i="2" s="1"/>
  <c r="AE86" i="2" s="1"/>
  <c r="AE87" i="2" s="1"/>
  <c r="AE88" i="2" s="1"/>
  <c r="AE89" i="2" s="1"/>
  <c r="AE90" i="2" s="1"/>
  <c r="AE91" i="2" s="1"/>
  <c r="AE92" i="2" s="1"/>
  <c r="AE93" i="2" s="1"/>
  <c r="AE94" i="2" s="1"/>
  <c r="AE95" i="2" s="1"/>
  <c r="AE96" i="2" s="1"/>
  <c r="AE97" i="2" s="1"/>
  <c r="AE98" i="2" s="1"/>
  <c r="AE99" i="2" s="1"/>
  <c r="AE100" i="2" s="1"/>
  <c r="AE101" i="2" s="1"/>
  <c r="AE102" i="2" s="1"/>
  <c r="AE103" i="2" s="1"/>
  <c r="AE104" i="2" s="1"/>
  <c r="AE105" i="2" s="1"/>
  <c r="AE106" i="2" s="1"/>
  <c r="AE107" i="2" s="1"/>
  <c r="AE108" i="2" s="1"/>
  <c r="AE109" i="2" s="1"/>
  <c r="AE110" i="2" s="1"/>
  <c r="AE111" i="2" s="1"/>
  <c r="AE112" i="2" s="1"/>
  <c r="AE113" i="2" s="1"/>
  <c r="AE114" i="2" s="1"/>
  <c r="AE115" i="2" s="1"/>
  <c r="AE116" i="2" s="1"/>
  <c r="AE117" i="2" s="1"/>
  <c r="AE118" i="2" s="1"/>
  <c r="AE119" i="2" s="1"/>
  <c r="AE120" i="2" s="1"/>
  <c r="AE121" i="2" s="1"/>
  <c r="AE122" i="2" s="1"/>
  <c r="AE123" i="2" s="1"/>
  <c r="AE124" i="2" s="1"/>
  <c r="AE125" i="2" s="1"/>
  <c r="AE126" i="2" s="1"/>
  <c r="AE127" i="2" s="1"/>
  <c r="AE128" i="2" s="1"/>
  <c r="AE129" i="2" s="1"/>
  <c r="AE130" i="2" s="1"/>
  <c r="AE131" i="2" s="1"/>
  <c r="AE132" i="2" s="1"/>
  <c r="AE133" i="2" s="1"/>
  <c r="AE134" i="2" s="1"/>
  <c r="AE135" i="2" s="1"/>
  <c r="AE136" i="2" s="1"/>
  <c r="AE137" i="2" s="1"/>
  <c r="AE138" i="2" s="1"/>
  <c r="AE139" i="2" s="1"/>
  <c r="AE140" i="2" s="1"/>
  <c r="AE141" i="2" s="1"/>
  <c r="AE142" i="2" s="1"/>
  <c r="AE143" i="2" s="1"/>
  <c r="AE144" i="2" s="1"/>
  <c r="AE145" i="2" s="1"/>
  <c r="AE146" i="2" s="1"/>
  <c r="AE147" i="2" s="1"/>
  <c r="AE148" i="2" s="1"/>
  <c r="AE149" i="2" s="1"/>
  <c r="AE150" i="2" s="1"/>
  <c r="AE151" i="2" s="1"/>
  <c r="AE152" i="2" s="1"/>
  <c r="AE153" i="2" s="1"/>
  <c r="AE154" i="2" s="1"/>
  <c r="AE155" i="2" s="1"/>
  <c r="AE156" i="2" s="1"/>
  <c r="AE157" i="2" s="1"/>
  <c r="AE158" i="2" s="1"/>
  <c r="AE159" i="2" s="1"/>
  <c r="AE160" i="2" s="1"/>
  <c r="AE161" i="2" s="1"/>
  <c r="AE162" i="2" s="1"/>
  <c r="AE163" i="2" s="1"/>
  <c r="AE164" i="2" s="1"/>
  <c r="AE165" i="2" s="1"/>
  <c r="AE166" i="2" s="1"/>
  <c r="AE167" i="2" s="1"/>
  <c r="AE168" i="2" s="1"/>
  <c r="AE169" i="2" s="1"/>
  <c r="AE170" i="2" s="1"/>
  <c r="AE171" i="2" s="1"/>
  <c r="AE172" i="2" s="1"/>
  <c r="AE173" i="2" s="1"/>
  <c r="AE174" i="2" s="1"/>
  <c r="AE175" i="2" s="1"/>
  <c r="AE176" i="2" s="1"/>
  <c r="AE177" i="2" s="1"/>
  <c r="AE178" i="2" s="1"/>
  <c r="AE179" i="2" s="1"/>
  <c r="AE180" i="2" s="1"/>
  <c r="AE181" i="2" s="1"/>
  <c r="AE182" i="2" s="1"/>
  <c r="AE183" i="2" s="1"/>
  <c r="AE184" i="2" s="1"/>
  <c r="AE185" i="2" s="1"/>
  <c r="AE186" i="2" s="1"/>
  <c r="AE187" i="2" s="1"/>
  <c r="AE188" i="2" s="1"/>
  <c r="AE189" i="2" s="1"/>
  <c r="AE190" i="2" s="1"/>
  <c r="AE191" i="2" s="1"/>
  <c r="AE192" i="2" s="1"/>
  <c r="AE193" i="2" s="1"/>
  <c r="AE194" i="2" s="1"/>
  <c r="AE195" i="2" s="1"/>
  <c r="AE196" i="2" s="1"/>
  <c r="AE197" i="2" s="1"/>
  <c r="AE198" i="2" s="1"/>
  <c r="AE199" i="2" s="1"/>
  <c r="AE200" i="2" s="1"/>
  <c r="AE201" i="2" s="1"/>
  <c r="AE202" i="2" s="1"/>
  <c r="AE203" i="2" s="1"/>
  <c r="AE204" i="2" s="1"/>
  <c r="AE205" i="2" s="1"/>
  <c r="AE206" i="2" s="1"/>
  <c r="AE207" i="2" s="1"/>
  <c r="AE208" i="2" s="1"/>
  <c r="AE209" i="2" s="1"/>
  <c r="AE210" i="2" s="1"/>
  <c r="AE211" i="2" s="1"/>
  <c r="AE212" i="2" s="1"/>
  <c r="AE213" i="2" s="1"/>
  <c r="AE214" i="2" s="1"/>
  <c r="AE215" i="2" s="1"/>
  <c r="AE216" i="2" s="1"/>
  <c r="AE217" i="2" s="1"/>
  <c r="AE218" i="2" s="1"/>
  <c r="AE219" i="2" s="1"/>
  <c r="AE220" i="2" s="1"/>
  <c r="AE221" i="2" s="1"/>
  <c r="AE222" i="2" s="1"/>
  <c r="AE223" i="2" s="1"/>
  <c r="AE224" i="2" s="1"/>
  <c r="AE225" i="2" s="1"/>
  <c r="AE226" i="2" s="1"/>
  <c r="AE227" i="2" s="1"/>
  <c r="AE228" i="2" s="1"/>
  <c r="AE229" i="2" s="1"/>
  <c r="AE230" i="2" s="1"/>
  <c r="AE231" i="2" s="1"/>
  <c r="AE232" i="2" s="1"/>
  <c r="AE233" i="2" s="1"/>
  <c r="AE234" i="2" s="1"/>
  <c r="AE235" i="2" s="1"/>
  <c r="AE236" i="2" s="1"/>
  <c r="AE237" i="2" s="1"/>
  <c r="AE238" i="2" s="1"/>
  <c r="AE239" i="2" s="1"/>
  <c r="AE240" i="2" s="1"/>
  <c r="AE241" i="2" s="1"/>
  <c r="AE242" i="2" s="1"/>
  <c r="AE243" i="2" s="1"/>
  <c r="AE244" i="2" s="1"/>
  <c r="AE245" i="2" s="1"/>
  <c r="AE246" i="2" s="1"/>
  <c r="AE247" i="2" s="1"/>
  <c r="AE248" i="2" s="1"/>
  <c r="AE249" i="2" s="1"/>
  <c r="AE250" i="2" s="1"/>
  <c r="AE251" i="2" s="1"/>
  <c r="AE252" i="2" s="1"/>
  <c r="AE253" i="2" s="1"/>
  <c r="AE254" i="2" s="1"/>
  <c r="AE255" i="2" s="1"/>
  <c r="AE256" i="2" s="1"/>
  <c r="AE257" i="2" s="1"/>
  <c r="AE258" i="2" s="1"/>
  <c r="AE259" i="2" s="1"/>
  <c r="AE260" i="2" s="1"/>
  <c r="AE261" i="2" s="1"/>
  <c r="AE262" i="2" s="1"/>
  <c r="AE263" i="2" s="1"/>
  <c r="AE264" i="2" s="1"/>
  <c r="AE265" i="2" s="1"/>
  <c r="AE266" i="2" s="1"/>
  <c r="AE267" i="2" s="1"/>
  <c r="AE268" i="2" s="1"/>
  <c r="AE269" i="2" s="1"/>
  <c r="AE270" i="2" s="1"/>
  <c r="AE271" i="2" s="1"/>
  <c r="AE272" i="2" s="1"/>
  <c r="AE273" i="2" s="1"/>
  <c r="AE274" i="2" s="1"/>
  <c r="AE275" i="2" s="1"/>
  <c r="AE276" i="2" s="1"/>
  <c r="AE277" i="2" s="1"/>
  <c r="AE278" i="2" s="1"/>
  <c r="AE279" i="2" s="1"/>
  <c r="AE280" i="2" s="1"/>
  <c r="AE281" i="2" s="1"/>
  <c r="AE282" i="2" s="1"/>
  <c r="AE283" i="2" s="1"/>
  <c r="AE284" i="2" s="1"/>
  <c r="AE285" i="2" s="1"/>
  <c r="AE286" i="2" s="1"/>
  <c r="AE287" i="2" s="1"/>
  <c r="AE288" i="2" s="1"/>
  <c r="AE289" i="2" s="1"/>
  <c r="AE290" i="2" s="1"/>
  <c r="AE291" i="2" s="1"/>
  <c r="AE292" i="2" s="1"/>
  <c r="AE293" i="2" s="1"/>
  <c r="AE294" i="2" s="1"/>
  <c r="AE295" i="2" s="1"/>
  <c r="AE296" i="2" s="1"/>
  <c r="AE297" i="2" s="1"/>
  <c r="AE298" i="2" s="1"/>
  <c r="AE299" i="2" s="1"/>
  <c r="AE300" i="2" s="1"/>
  <c r="AE301" i="2" s="1"/>
  <c r="AE302" i="2" s="1"/>
  <c r="AE303" i="2" s="1"/>
  <c r="AE304" i="2" s="1"/>
  <c r="AE305" i="2" s="1"/>
  <c r="AE306" i="2" s="1"/>
  <c r="AE307" i="2" s="1"/>
  <c r="AE308" i="2" s="1"/>
  <c r="AE309" i="2" s="1"/>
  <c r="AE310" i="2" s="1"/>
  <c r="AE311" i="2" s="1"/>
  <c r="AE312" i="2" s="1"/>
  <c r="AE313" i="2" s="1"/>
  <c r="AE314" i="2" s="1"/>
  <c r="AE315" i="2" s="1"/>
  <c r="AE316" i="2" s="1"/>
  <c r="AE317" i="2" s="1"/>
  <c r="AE318" i="2" s="1"/>
  <c r="AE319" i="2" s="1"/>
  <c r="AE320" i="2" s="1"/>
  <c r="AE321" i="2" s="1"/>
  <c r="AE322" i="2" s="1"/>
  <c r="AE323" i="2" s="1"/>
  <c r="AE324" i="2" s="1"/>
  <c r="AE325" i="2" s="1"/>
  <c r="AE326" i="2" s="1"/>
  <c r="AE327" i="2" s="1"/>
  <c r="AE328" i="2" s="1"/>
  <c r="AE329" i="2" s="1"/>
  <c r="AE330" i="2" s="1"/>
  <c r="AE331" i="2" s="1"/>
  <c r="AE332" i="2" s="1"/>
  <c r="AE333" i="2" s="1"/>
  <c r="AE334" i="2" s="1"/>
  <c r="AE335" i="2" s="1"/>
  <c r="AE336" i="2" s="1"/>
  <c r="AE337" i="2" s="1"/>
  <c r="AE338" i="2" s="1"/>
  <c r="AE339" i="2" s="1"/>
  <c r="AE340" i="2" s="1"/>
  <c r="AE341" i="2" s="1"/>
  <c r="AE342" i="2" s="1"/>
  <c r="AE343" i="2" s="1"/>
  <c r="AE344" i="2" s="1"/>
  <c r="AE345" i="2" s="1"/>
  <c r="AE346" i="2" s="1"/>
  <c r="AE347" i="2" s="1"/>
  <c r="AE348" i="2" s="1"/>
  <c r="AE349" i="2" s="1"/>
  <c r="AE350" i="2" s="1"/>
  <c r="AE351" i="2" s="1"/>
  <c r="AE352" i="2" s="1"/>
  <c r="AE353" i="2" s="1"/>
  <c r="AE354" i="2" s="1"/>
  <c r="AE355" i="2" s="1"/>
  <c r="AE356" i="2" s="1"/>
  <c r="AE357" i="2" s="1"/>
  <c r="AE358" i="2" s="1"/>
  <c r="AE359" i="2" s="1"/>
  <c r="AE360" i="2" s="1"/>
  <c r="AE361" i="2" s="1"/>
  <c r="AE362" i="2" s="1"/>
  <c r="AE363" i="2" s="1"/>
  <c r="AE364" i="2" s="1"/>
  <c r="AE365" i="2" s="1"/>
  <c r="AE366" i="2" s="1"/>
  <c r="AE367" i="2" s="1"/>
  <c r="AE368" i="2" s="1"/>
  <c r="AE369" i="2" s="1"/>
  <c r="AE370" i="2" s="1"/>
  <c r="AE371" i="2" s="1"/>
  <c r="AE372" i="2" s="1"/>
  <c r="AE373" i="2" s="1"/>
  <c r="AE374" i="2" s="1"/>
  <c r="AE375" i="2" s="1"/>
  <c r="AE376" i="2" s="1"/>
  <c r="AE377" i="2" s="1"/>
  <c r="AE378" i="2" s="1"/>
  <c r="AE379" i="2" s="1"/>
  <c r="AE380" i="2" s="1"/>
  <c r="AE381" i="2" s="1"/>
  <c r="AE382" i="2" s="1"/>
  <c r="AE383" i="2" s="1"/>
  <c r="AE384" i="2" s="1"/>
  <c r="AE385" i="2" s="1"/>
  <c r="AE386" i="2" s="1"/>
  <c r="AE387" i="2" s="1"/>
  <c r="AE388" i="2" s="1"/>
  <c r="AE389" i="2" s="1"/>
  <c r="AE390" i="2" s="1"/>
  <c r="AE391" i="2" s="1"/>
  <c r="AE392" i="2" s="1"/>
  <c r="AE393" i="2" s="1"/>
  <c r="AE394" i="2" s="1"/>
  <c r="AE395" i="2" s="1"/>
  <c r="AE396" i="2" s="1"/>
  <c r="AE397" i="2" s="1"/>
  <c r="AE398" i="2" s="1"/>
  <c r="AE399" i="2" s="1"/>
  <c r="AE400" i="2" s="1"/>
  <c r="AE401" i="2" s="1"/>
  <c r="AE402" i="2" s="1"/>
  <c r="AE403" i="2" s="1"/>
  <c r="AE404" i="2" s="1"/>
  <c r="AE405" i="2" s="1"/>
  <c r="AE406" i="2" s="1"/>
  <c r="AE407" i="2" s="1"/>
  <c r="AE408" i="2" s="1"/>
  <c r="AE409" i="2" s="1"/>
  <c r="AE410" i="2" s="1"/>
  <c r="AE411" i="2" s="1"/>
  <c r="AE412" i="2" s="1"/>
  <c r="AE413" i="2" s="1"/>
  <c r="AE414" i="2" s="1"/>
  <c r="AE415" i="2" s="1"/>
  <c r="AE416" i="2" s="1"/>
  <c r="AE417" i="2" s="1"/>
  <c r="AE418" i="2" s="1"/>
  <c r="AE419" i="2" s="1"/>
  <c r="AE420" i="2" s="1"/>
  <c r="AE421" i="2" s="1"/>
  <c r="AE422" i="2" s="1"/>
  <c r="AE423" i="2" s="1"/>
  <c r="AE424" i="2" s="1"/>
  <c r="AE425" i="2" s="1"/>
  <c r="AE426" i="2" s="1"/>
  <c r="AE427" i="2" s="1"/>
  <c r="AE428" i="2" s="1"/>
  <c r="AE429" i="2" s="1"/>
  <c r="AE430" i="2" s="1"/>
  <c r="AE431" i="2" s="1"/>
  <c r="AE432" i="2" s="1"/>
  <c r="AE433" i="2" s="1"/>
  <c r="AE434" i="2" s="1"/>
  <c r="AE435" i="2" s="1"/>
  <c r="AE436" i="2" s="1"/>
  <c r="AE437" i="2" s="1"/>
  <c r="AE438" i="2" s="1"/>
  <c r="AE439" i="2" s="1"/>
  <c r="AE440" i="2" s="1"/>
  <c r="AE441" i="2" s="1"/>
  <c r="AE442" i="2" s="1"/>
  <c r="AE443" i="2" s="1"/>
  <c r="AE444" i="2" s="1"/>
  <c r="AE445" i="2" s="1"/>
  <c r="AE446" i="2" s="1"/>
  <c r="AE447" i="2" s="1"/>
  <c r="AE448" i="2" s="1"/>
  <c r="AE449" i="2" s="1"/>
  <c r="AE450" i="2" s="1"/>
  <c r="AE451" i="2" s="1"/>
  <c r="AE452" i="2" s="1"/>
  <c r="AE453" i="2" s="1"/>
  <c r="AE454" i="2" s="1"/>
  <c r="AE455" i="2" s="1"/>
  <c r="AE456" i="2" s="1"/>
  <c r="AE457" i="2" s="1"/>
  <c r="AE458" i="2" s="1"/>
  <c r="AE459" i="2" s="1"/>
  <c r="AE460" i="2" s="1"/>
  <c r="AE461" i="2" s="1"/>
  <c r="AE462" i="2" s="1"/>
  <c r="AE463" i="2" s="1"/>
  <c r="AE464" i="2" s="1"/>
  <c r="AE465" i="2" s="1"/>
  <c r="AE466" i="2" s="1"/>
  <c r="AE467" i="2" s="1"/>
  <c r="AE468" i="2" s="1"/>
  <c r="AE469" i="2" s="1"/>
  <c r="AE470" i="2" s="1"/>
  <c r="AE471" i="2" s="1"/>
  <c r="AE472" i="2" s="1"/>
  <c r="AE473" i="2" s="1"/>
  <c r="AE474" i="2" s="1"/>
  <c r="AE475" i="2" s="1"/>
  <c r="AE476" i="2" s="1"/>
  <c r="AE477" i="2" s="1"/>
  <c r="AE478" i="2" s="1"/>
  <c r="AE479" i="2" s="1"/>
  <c r="AE480" i="2" s="1"/>
  <c r="AE481" i="2" s="1"/>
  <c r="AE482" i="2" s="1"/>
  <c r="AE483" i="2" s="1"/>
  <c r="AE484" i="2" s="1"/>
  <c r="AE485" i="2" s="1"/>
  <c r="AE486" i="2" s="1"/>
  <c r="AE487" i="2" s="1"/>
  <c r="L86" i="9" l="1" a="1"/>
  <c r="L86" i="9" s="1"/>
  <c r="L79" i="9" a="1"/>
  <c r="L79" i="9" s="1"/>
  <c r="L73" i="9" a="1"/>
  <c r="L73" i="9" s="1"/>
  <c r="L60" i="9" a="1"/>
  <c r="L60" i="9" s="1"/>
  <c r="M60" i="9" s="1"/>
  <c r="L54" i="9" a="1"/>
  <c r="L54" i="9" s="1"/>
  <c r="M54" i="9" s="1"/>
  <c r="L47" i="9" a="1"/>
  <c r="L47" i="9" s="1"/>
  <c r="M47" i="9" s="1"/>
  <c r="L41" i="9" a="1"/>
  <c r="L41" i="9" s="1"/>
  <c r="M41" i="9" s="1"/>
  <c r="L53" i="9" a="1"/>
  <c r="L53" i="9" s="1"/>
  <c r="M53" i="9" s="1"/>
  <c r="L40" i="9" a="1"/>
  <c r="L40" i="9" s="1"/>
  <c r="M40" i="9" s="1"/>
  <c r="L77" i="9" a="1"/>
  <c r="L77" i="9" s="1"/>
  <c r="L64" i="9" a="1"/>
  <c r="L64" i="9" s="1"/>
  <c r="M64" i="9" s="1"/>
  <c r="L58" i="9" a="1"/>
  <c r="L58" i="9" s="1"/>
  <c r="M58" i="9" s="1"/>
  <c r="L51" i="9" a="1"/>
  <c r="L51" i="9" s="1"/>
  <c r="M51" i="9" s="1"/>
  <c r="L45" i="9" a="1"/>
  <c r="L45" i="9" s="1"/>
  <c r="M45" i="9" s="1"/>
  <c r="L76" i="9" a="1"/>
  <c r="L76" i="9" s="1"/>
  <c r="L70" i="9" a="1"/>
  <c r="L70" i="9" s="1"/>
  <c r="M70" i="9" s="1"/>
  <c r="L63" i="9" a="1"/>
  <c r="L63" i="9" s="1"/>
  <c r="M63" i="9" s="1"/>
  <c r="L57" i="9" a="1"/>
  <c r="L57" i="9" s="1"/>
  <c r="M57" i="9" s="1"/>
  <c r="L44" i="9" a="1"/>
  <c r="L44" i="9" s="1"/>
  <c r="M44" i="9" s="1"/>
  <c r="L50" i="9" a="1"/>
  <c r="L50" i="9" s="1"/>
  <c r="M50" i="9" s="1"/>
  <c r="L43" i="9" a="1"/>
  <c r="L43" i="9" s="1"/>
  <c r="M43" i="9" s="1"/>
  <c r="L55" i="9" a="1"/>
  <c r="L55" i="9" s="1"/>
  <c r="M55" i="9" s="1"/>
  <c r="L49" i="9" a="1"/>
  <c r="L49" i="9" s="1"/>
  <c r="M49" i="9" s="1"/>
  <c r="L80" i="9" a="1"/>
  <c r="L80" i="9" s="1"/>
  <c r="L74" i="9" a="1"/>
  <c r="L74" i="9" s="1"/>
  <c r="L67" i="9" a="1"/>
  <c r="L67" i="9" s="1"/>
  <c r="M67" i="9" s="1"/>
  <c r="L61" i="9" a="1"/>
  <c r="L61" i="9" s="1"/>
  <c r="M61" i="9" s="1"/>
  <c r="L48" i="9" a="1"/>
  <c r="L48" i="9" s="1"/>
  <c r="M48" i="9" s="1"/>
  <c r="L42" i="9" a="1"/>
  <c r="L42" i="9" s="1"/>
  <c r="M42" i="9" s="1"/>
  <c r="C26" i="2" l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25" i="2"/>
  <c r="C21" i="2"/>
  <c r="C22" i="2"/>
  <c r="C23" i="2"/>
  <c r="C20" i="2"/>
  <c r="C16" i="2"/>
  <c r="C17" i="2"/>
  <c r="C18" i="2"/>
  <c r="C15" i="2"/>
  <c r="C11" i="2"/>
  <c r="C12" i="2"/>
  <c r="C13" i="2"/>
  <c r="C10" i="2"/>
  <c r="C6" i="2"/>
  <c r="C7" i="2"/>
  <c r="C8" i="2"/>
  <c r="C5" i="2"/>
  <c r="M20" i="9" l="1"/>
  <c r="L24" i="9" a="1"/>
  <c r="L24" i="9" s="1"/>
  <c r="M24" i="9" s="1"/>
  <c r="L29" i="9" a="1"/>
  <c r="L29" i="9" s="1"/>
  <c r="M29" i="9" s="1"/>
  <c r="L34" i="9" a="1"/>
  <c r="L34" i="9" s="1"/>
  <c r="M34" i="9" s="1"/>
  <c r="L19" i="9" a="1"/>
  <c r="L19" i="9" s="1"/>
  <c r="I2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20" i="9"/>
  <c r="E2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20" i="9"/>
  <c r="F20" i="9" s="1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21" i="9"/>
  <c r="P6" i="2"/>
  <c r="P7" i="2"/>
  <c r="P5" i="2"/>
  <c r="H20" i="9" a="1"/>
  <c r="H20" i="9" s="1"/>
  <c r="H21" i="9" a="1"/>
  <c r="H21" i="9" s="1"/>
  <c r="H22" i="9" a="1"/>
  <c r="H22" i="9" s="1"/>
  <c r="I22" i="9" s="1"/>
  <c r="H23" i="9" a="1"/>
  <c r="H23" i="9" s="1"/>
  <c r="I23" i="9" s="1"/>
  <c r="H24" i="9" a="1"/>
  <c r="H24" i="9" s="1"/>
  <c r="I24" i="9" s="1"/>
  <c r="H25" i="9" a="1"/>
  <c r="H25" i="9" s="1"/>
  <c r="I25" i="9" s="1"/>
  <c r="H26" i="9" a="1"/>
  <c r="H26" i="9" s="1"/>
  <c r="I26" i="9" s="1"/>
  <c r="H27" i="9" a="1"/>
  <c r="H27" i="9" s="1"/>
  <c r="I27" i="9" s="1"/>
  <c r="H28" i="9" a="1"/>
  <c r="H28" i="9" s="1"/>
  <c r="I28" i="9" s="1"/>
  <c r="H29" i="9" a="1"/>
  <c r="H29" i="9" s="1"/>
  <c r="I29" i="9" s="1"/>
  <c r="H30" i="9" a="1"/>
  <c r="H30" i="9" s="1"/>
  <c r="I30" i="9" s="1"/>
  <c r="H31" i="9" a="1"/>
  <c r="H31" i="9" s="1"/>
  <c r="I31" i="9" s="1"/>
  <c r="H32" i="9" a="1"/>
  <c r="H32" i="9" s="1"/>
  <c r="I32" i="9" s="1"/>
  <c r="H33" i="9" a="1"/>
  <c r="H33" i="9" s="1"/>
  <c r="I33" i="9" s="1"/>
  <c r="H34" i="9" a="1"/>
  <c r="H34" i="9" s="1"/>
  <c r="I34" i="9" s="1"/>
  <c r="H35" i="9" a="1"/>
  <c r="H35" i="9" s="1"/>
  <c r="I35" i="9" s="1"/>
  <c r="H36" i="9" a="1"/>
  <c r="H36" i="9" s="1"/>
  <c r="I36" i="9" s="1"/>
  <c r="H37" i="9" a="1"/>
  <c r="H37" i="9" s="1"/>
  <c r="I37" i="9" s="1"/>
  <c r="H38" i="9" a="1"/>
  <c r="H38" i="9" s="1"/>
  <c r="I38" i="9" s="1"/>
  <c r="H39" i="9" a="1"/>
  <c r="H39" i="9" s="1"/>
  <c r="I39" i="9" s="1"/>
  <c r="H40" i="9" a="1"/>
  <c r="H40" i="9" s="1"/>
  <c r="I40" i="9" s="1"/>
  <c r="H41" i="9" a="1"/>
  <c r="H41" i="9" s="1"/>
  <c r="I41" i="9" s="1"/>
  <c r="H42" i="9" a="1"/>
  <c r="H42" i="9" s="1"/>
  <c r="I42" i="9" s="1"/>
  <c r="H43" i="9" a="1"/>
  <c r="H43" i="9" s="1"/>
  <c r="I43" i="9" s="1"/>
  <c r="H44" i="9" a="1"/>
  <c r="H44" i="9" s="1"/>
  <c r="I44" i="9" s="1"/>
  <c r="H45" i="9" a="1"/>
  <c r="H45" i="9" s="1"/>
  <c r="I45" i="9" s="1"/>
  <c r="H46" i="9" a="1"/>
  <c r="H46" i="9" s="1"/>
  <c r="I46" i="9" s="1"/>
  <c r="H47" i="9" a="1"/>
  <c r="H47" i="9" s="1"/>
  <c r="I47" i="9" s="1"/>
  <c r="H48" i="9" a="1"/>
  <c r="H48" i="9" s="1"/>
  <c r="I48" i="9" s="1"/>
  <c r="H49" i="9" a="1"/>
  <c r="H49" i="9" s="1"/>
  <c r="I49" i="9" s="1"/>
  <c r="H50" i="9" a="1"/>
  <c r="H50" i="9" s="1"/>
  <c r="I50" i="9" s="1"/>
  <c r="H51" i="9" a="1"/>
  <c r="H51" i="9" s="1"/>
  <c r="I51" i="9" s="1"/>
  <c r="H52" i="9" a="1"/>
  <c r="H52" i="9" s="1"/>
  <c r="I52" i="9" s="1"/>
  <c r="H53" i="9" a="1"/>
  <c r="H53" i="9" s="1"/>
  <c r="I53" i="9" s="1"/>
  <c r="H54" i="9" a="1"/>
  <c r="H54" i="9" s="1"/>
  <c r="I54" i="9" s="1"/>
  <c r="H55" i="9" a="1"/>
  <c r="H55" i="9" s="1"/>
  <c r="I55" i="9" s="1"/>
  <c r="H56" i="9" a="1"/>
  <c r="H56" i="9" s="1"/>
  <c r="I56" i="9" s="1"/>
  <c r="H57" i="9" a="1"/>
  <c r="H57" i="9" s="1"/>
  <c r="I57" i="9" s="1"/>
  <c r="H58" i="9" a="1"/>
  <c r="H58" i="9" s="1"/>
  <c r="I58" i="9" s="1"/>
  <c r="H59" i="9" a="1"/>
  <c r="H59" i="9" s="1"/>
  <c r="I59" i="9" s="1"/>
  <c r="H60" i="9" a="1"/>
  <c r="H60" i="9" s="1"/>
  <c r="I60" i="9" s="1"/>
  <c r="H61" i="9" a="1"/>
  <c r="H61" i="9" s="1"/>
  <c r="I61" i="9" s="1"/>
  <c r="H62" i="9" a="1"/>
  <c r="H62" i="9" s="1"/>
  <c r="I62" i="9" s="1"/>
  <c r="H63" i="9" a="1"/>
  <c r="H63" i="9" s="1"/>
  <c r="I63" i="9" s="1"/>
  <c r="H64" i="9" a="1"/>
  <c r="H64" i="9" s="1"/>
  <c r="I64" i="9" s="1"/>
  <c r="H65" i="9" a="1"/>
  <c r="H65" i="9" s="1"/>
  <c r="I65" i="9" s="1"/>
  <c r="H66" i="9" a="1"/>
  <c r="H66" i="9" s="1"/>
  <c r="I66" i="9" s="1"/>
  <c r="H67" i="9" a="1"/>
  <c r="H67" i="9" s="1"/>
  <c r="I67" i="9" s="1"/>
  <c r="H68" i="9" a="1"/>
  <c r="H68" i="9" s="1"/>
  <c r="I68" i="9" s="1"/>
  <c r="H69" i="9" a="1"/>
  <c r="H69" i="9" s="1"/>
  <c r="I69" i="9" s="1"/>
  <c r="H70" i="9" a="1"/>
  <c r="H70" i="9" s="1"/>
  <c r="I70" i="9" s="1"/>
  <c r="H71" i="9" a="1"/>
  <c r="H71" i="9" s="1"/>
  <c r="I71" i="9" s="1"/>
  <c r="H72" i="9" a="1"/>
  <c r="H72" i="9" s="1"/>
  <c r="H73" i="9" a="1"/>
  <c r="H73" i="9" s="1"/>
  <c r="H74" i="9" a="1"/>
  <c r="H74" i="9" s="1"/>
  <c r="H75" i="9" a="1"/>
  <c r="H75" i="9" s="1"/>
  <c r="H76" i="9" a="1"/>
  <c r="H76" i="9" s="1"/>
  <c r="H77" i="9" a="1"/>
  <c r="H77" i="9" s="1"/>
  <c r="H78" i="9" a="1"/>
  <c r="H78" i="9" s="1"/>
  <c r="H79" i="9" a="1"/>
  <c r="H79" i="9" s="1"/>
  <c r="H80" i="9" a="1"/>
  <c r="H80" i="9" s="1"/>
  <c r="H81" i="9" a="1"/>
  <c r="H81" i="9" s="1"/>
  <c r="H82" i="9" a="1"/>
  <c r="H82" i="9" s="1"/>
  <c r="H83" i="9" a="1"/>
  <c r="H83" i="9" s="1"/>
  <c r="H84" i="9" a="1"/>
  <c r="H84" i="9" s="1"/>
  <c r="H85" i="9" a="1"/>
  <c r="H85" i="9" s="1"/>
  <c r="H86" i="9" a="1"/>
  <c r="H86" i="9" s="1"/>
  <c r="H87" i="9" a="1"/>
  <c r="H87" i="9" s="1"/>
  <c r="H19" i="9" a="1"/>
  <c r="H19" i="9" s="1"/>
  <c r="Q20" i="2"/>
  <c r="Q18" i="2"/>
  <c r="Q5" i="2"/>
  <c r="V10" i="9" a="1"/>
  <c r="V10" i="9" s="1"/>
  <c r="V9" i="9" a="1"/>
  <c r="V9" i="9" s="1"/>
  <c r="V8" i="9" a="1"/>
  <c r="V8" i="9" s="1"/>
  <c r="T10" i="9" a="1"/>
  <c r="T10" i="9" s="1"/>
  <c r="T9" i="9" a="1"/>
  <c r="T9" i="9" s="1"/>
  <c r="T8" i="9" a="1"/>
  <c r="T8" i="9" s="1"/>
  <c r="R10" i="9" a="1"/>
  <c r="R10" i="9" s="1"/>
  <c r="R9" i="9" a="1"/>
  <c r="R9" i="9" s="1"/>
  <c r="R8" i="9" a="1"/>
  <c r="R8" i="9" s="1"/>
  <c r="P18" i="9" a="1"/>
  <c r="P18" i="9" s="1"/>
  <c r="N18" i="9" a="1"/>
  <c r="N18" i="9" s="1"/>
  <c r="M18" i="9" a="1"/>
  <c r="M18" i="9" s="1"/>
  <c r="J18" i="9" a="1"/>
  <c r="J18" i="9" s="1"/>
  <c r="I18" i="9" a="1"/>
  <c r="I18" i="9" s="1"/>
  <c r="L18" i="9" a="1"/>
  <c r="L18" i="9" s="1"/>
  <c r="H18" i="9" a="1"/>
  <c r="H18" i="9" s="1"/>
  <c r="F18" i="9" a="1"/>
  <c r="F18" i="9" s="1"/>
  <c r="E18" i="9" a="1"/>
  <c r="E18" i="9" s="1"/>
  <c r="D20" i="9" a="1"/>
  <c r="D20" i="9" s="1"/>
  <c r="D21" i="9" a="1"/>
  <c r="D21" i="9" s="1"/>
  <c r="D22" i="9" a="1"/>
  <c r="D22" i="9" s="1"/>
  <c r="E22" i="9" s="1"/>
  <c r="D23" i="9" a="1"/>
  <c r="D23" i="9" s="1"/>
  <c r="E23" i="9" s="1"/>
  <c r="D24" i="9" a="1"/>
  <c r="D24" i="9" s="1"/>
  <c r="E24" i="9" s="1"/>
  <c r="D25" i="9" a="1"/>
  <c r="D25" i="9" s="1"/>
  <c r="E25" i="9" s="1"/>
  <c r="D26" i="9" a="1"/>
  <c r="D26" i="9" s="1"/>
  <c r="E26" i="9" s="1"/>
  <c r="D27" i="9" a="1"/>
  <c r="D27" i="9" s="1"/>
  <c r="E27" i="9" s="1"/>
  <c r="D28" i="9" a="1"/>
  <c r="D28" i="9" s="1"/>
  <c r="E28" i="9" s="1"/>
  <c r="D29" i="9" a="1"/>
  <c r="D29" i="9" s="1"/>
  <c r="E29" i="9" s="1"/>
  <c r="D31" i="9" a="1"/>
  <c r="D31" i="9" s="1"/>
  <c r="E31" i="9" s="1"/>
  <c r="D32" i="9" a="1"/>
  <c r="D32" i="9" s="1"/>
  <c r="E32" i="9" s="1"/>
  <c r="D33" i="9" a="1"/>
  <c r="D33" i="9" s="1"/>
  <c r="E33" i="9" s="1"/>
  <c r="D34" i="9" a="1"/>
  <c r="D34" i="9" s="1"/>
  <c r="E34" i="9" s="1"/>
  <c r="D35" i="9" a="1"/>
  <c r="D35" i="9" s="1"/>
  <c r="E35" i="9" s="1"/>
  <c r="D36" i="9" a="1"/>
  <c r="D36" i="9" s="1"/>
  <c r="E36" i="9" s="1"/>
  <c r="D37" i="9" a="1"/>
  <c r="D37" i="9" s="1"/>
  <c r="E37" i="9" s="1"/>
  <c r="D38" i="9" a="1"/>
  <c r="D38" i="9" s="1"/>
  <c r="E38" i="9" s="1"/>
  <c r="D39" i="9" a="1"/>
  <c r="D39" i="9" s="1"/>
  <c r="E39" i="9" s="1"/>
  <c r="D40" i="9" a="1"/>
  <c r="D40" i="9" s="1"/>
  <c r="E40" i="9" s="1"/>
  <c r="D41" i="9" a="1"/>
  <c r="D41" i="9" s="1"/>
  <c r="E41" i="9" s="1"/>
  <c r="D42" i="9" a="1"/>
  <c r="D42" i="9" s="1"/>
  <c r="E42" i="9" s="1"/>
  <c r="D43" i="9" a="1"/>
  <c r="D43" i="9" s="1"/>
  <c r="E43" i="9" s="1"/>
  <c r="D44" i="9" a="1"/>
  <c r="D44" i="9" s="1"/>
  <c r="E44" i="9" s="1"/>
  <c r="D45" i="9" a="1"/>
  <c r="D45" i="9" s="1"/>
  <c r="E45" i="9" s="1"/>
  <c r="D46" i="9" a="1"/>
  <c r="D46" i="9" s="1"/>
  <c r="E46" i="9" s="1"/>
  <c r="D47" i="9" a="1"/>
  <c r="D47" i="9" s="1"/>
  <c r="E47" i="9" s="1"/>
  <c r="D48" i="9" a="1"/>
  <c r="D48" i="9" s="1"/>
  <c r="E48" i="9" s="1"/>
  <c r="D49" i="9" a="1"/>
  <c r="D49" i="9" s="1"/>
  <c r="E49" i="9" s="1"/>
  <c r="D50" i="9" a="1"/>
  <c r="D50" i="9" s="1"/>
  <c r="E50" i="9" s="1"/>
  <c r="D51" i="9" a="1"/>
  <c r="D51" i="9" s="1"/>
  <c r="E51" i="9" s="1"/>
  <c r="D52" i="9" a="1"/>
  <c r="D52" i="9" s="1"/>
  <c r="E52" i="9" s="1"/>
  <c r="D53" i="9" a="1"/>
  <c r="D53" i="9" s="1"/>
  <c r="E53" i="9" s="1"/>
  <c r="D54" i="9" a="1"/>
  <c r="D54" i="9" s="1"/>
  <c r="E54" i="9" s="1"/>
  <c r="D55" i="9" a="1"/>
  <c r="D55" i="9" s="1"/>
  <c r="E55" i="9" s="1"/>
  <c r="D56" i="9" a="1"/>
  <c r="D56" i="9" s="1"/>
  <c r="E56" i="9" s="1"/>
  <c r="D57" i="9" a="1"/>
  <c r="D57" i="9" s="1"/>
  <c r="E57" i="9" s="1"/>
  <c r="D58" i="9" a="1"/>
  <c r="D58" i="9" s="1"/>
  <c r="E58" i="9" s="1"/>
  <c r="D59" i="9" a="1"/>
  <c r="D59" i="9" s="1"/>
  <c r="E59" i="9" s="1"/>
  <c r="D60" i="9" a="1"/>
  <c r="D60" i="9" s="1"/>
  <c r="E60" i="9" s="1"/>
  <c r="D61" i="9" a="1"/>
  <c r="D61" i="9" s="1"/>
  <c r="E61" i="9" s="1"/>
  <c r="D62" i="9" a="1"/>
  <c r="D62" i="9" s="1"/>
  <c r="E62" i="9" s="1"/>
  <c r="D63" i="9" a="1"/>
  <c r="D63" i="9" s="1"/>
  <c r="E63" i="9" s="1"/>
  <c r="D64" i="9" a="1"/>
  <c r="D64" i="9" s="1"/>
  <c r="E64" i="9" s="1"/>
  <c r="D65" i="9" a="1"/>
  <c r="D65" i="9" s="1"/>
  <c r="E65" i="9" s="1"/>
  <c r="D66" i="9" a="1"/>
  <c r="D66" i="9" s="1"/>
  <c r="E66" i="9" s="1"/>
  <c r="D67" i="9" a="1"/>
  <c r="D67" i="9" s="1"/>
  <c r="E67" i="9" s="1"/>
  <c r="D68" i="9" a="1"/>
  <c r="D68" i="9" s="1"/>
  <c r="E68" i="9" s="1"/>
  <c r="D69" i="9" a="1"/>
  <c r="D69" i="9" s="1"/>
  <c r="E69" i="9" s="1"/>
  <c r="D70" i="9" a="1"/>
  <c r="D70" i="9" s="1"/>
  <c r="E70" i="9" s="1"/>
  <c r="D71" i="9" a="1"/>
  <c r="D71" i="9" s="1"/>
  <c r="E71" i="9" s="1"/>
  <c r="D72" i="9" a="1"/>
  <c r="D72" i="9" s="1"/>
  <c r="D73" i="9" a="1"/>
  <c r="D73" i="9" s="1"/>
  <c r="D74" i="9" a="1"/>
  <c r="D74" i="9" s="1"/>
  <c r="D75" i="9" a="1"/>
  <c r="D75" i="9" s="1"/>
  <c r="D76" i="9" a="1"/>
  <c r="D76" i="9" s="1"/>
  <c r="D77" i="9" a="1"/>
  <c r="D77" i="9" s="1"/>
  <c r="D78" i="9" a="1"/>
  <c r="D78" i="9" s="1"/>
  <c r="D79" i="9" a="1"/>
  <c r="D79" i="9" s="1"/>
  <c r="D80" i="9" a="1"/>
  <c r="D80" i="9" s="1"/>
  <c r="D81" i="9" a="1"/>
  <c r="D81" i="9" s="1"/>
  <c r="D82" i="9" a="1"/>
  <c r="D82" i="9" s="1"/>
  <c r="D83" i="9" a="1"/>
  <c r="D83" i="9" s="1"/>
  <c r="D84" i="9" a="1"/>
  <c r="D84" i="9" s="1"/>
  <c r="D85" i="9" a="1"/>
  <c r="D85" i="9" s="1"/>
  <c r="D86" i="9" a="1"/>
  <c r="D86" i="9" s="1"/>
  <c r="D87" i="9" a="1"/>
  <c r="D87" i="9" s="1"/>
  <c r="D19" i="9" a="1"/>
  <c r="D19" i="9" s="1"/>
  <c r="D18" i="9" a="1"/>
  <c r="D18" i="9" s="1"/>
  <c r="F22" i="9" l="1"/>
  <c r="F23" i="9" s="1"/>
  <c r="F24" i="9" s="1"/>
  <c r="F25" i="9" s="1"/>
  <c r="F26" i="9" s="1"/>
  <c r="F27" i="9" s="1"/>
  <c r="F28" i="9" s="1"/>
  <c r="F29" i="9" s="1"/>
  <c r="F72" i="9" l="1"/>
  <c r="J87" i="9"/>
  <c r="J86" i="9"/>
  <c r="J85" i="9"/>
  <c r="J84" i="9"/>
  <c r="J83" i="9"/>
  <c r="J82" i="9"/>
  <c r="J81" i="9"/>
  <c r="J80" i="9"/>
  <c r="J79" i="9"/>
  <c r="J78" i="9"/>
  <c r="J77" i="9"/>
  <c r="B22" i="9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J21" i="9"/>
  <c r="B21" i="9"/>
  <c r="N20" i="9"/>
  <c r="J20" i="9"/>
  <c r="P87" i="9" l="1"/>
  <c r="J22" i="9"/>
  <c r="P82" i="9"/>
  <c r="P77" i="9"/>
  <c r="P85" i="9"/>
  <c r="P78" i="9"/>
  <c r="P81" i="9"/>
  <c r="P80" i="9"/>
  <c r="P84" i="9"/>
  <c r="P20" i="9"/>
  <c r="P79" i="9"/>
  <c r="P83" i="9"/>
  <c r="P86" i="9"/>
  <c r="P21" i="9"/>
  <c r="J23" i="9" l="1"/>
  <c r="J24" i="9" l="1"/>
  <c r="J25" i="9" l="1"/>
  <c r="J26" i="9" l="1"/>
  <c r="J27" i="9" l="1"/>
  <c r="J28" i="9" l="1"/>
  <c r="J29" i="9" l="1"/>
  <c r="J30" i="9" l="1"/>
  <c r="J31" i="9" l="1"/>
  <c r="J32" i="9" l="1"/>
  <c r="J33" i="9" l="1"/>
  <c r="J34" i="9" l="1"/>
  <c r="J35" i="9" l="1"/>
  <c r="J36" i="9" l="1"/>
  <c r="J37" i="9" l="1"/>
  <c r="J38" i="9" l="1"/>
  <c r="J39" i="9" l="1"/>
  <c r="J40" i="9" l="1"/>
  <c r="J41" i="9" l="1"/>
  <c r="J42" i="9" l="1"/>
  <c r="J43" i="9" l="1"/>
  <c r="J44" i="9" l="1"/>
  <c r="J45" i="9" l="1"/>
  <c r="J46" i="9" l="1"/>
  <c r="J47" i="9" l="1"/>
  <c r="J48" i="9" l="1"/>
  <c r="J49" i="9" l="1"/>
  <c r="J50" i="9" l="1"/>
  <c r="J51" i="9" l="1"/>
  <c r="J52" i="9" l="1"/>
  <c r="J53" i="9" l="1"/>
  <c r="J54" i="9" l="1"/>
  <c r="J55" i="9" l="1"/>
  <c r="J56" i="9" l="1"/>
  <c r="J57" i="9" l="1"/>
  <c r="J58" i="9" l="1"/>
  <c r="J59" i="9" l="1"/>
  <c r="J60" i="9" l="1"/>
  <c r="J61" i="9" l="1"/>
  <c r="J62" i="9" l="1"/>
  <c r="J63" i="9" l="1"/>
  <c r="J64" i="9" l="1"/>
  <c r="J65" i="9" l="1"/>
  <c r="J66" i="9" l="1"/>
  <c r="J67" i="9" l="1"/>
  <c r="J68" i="9" l="1"/>
  <c r="J69" i="9" l="1"/>
  <c r="J70" i="9" l="1"/>
  <c r="J71" i="9" l="1"/>
  <c r="J72" i="9" l="1"/>
  <c r="J73" i="9"/>
  <c r="J74" i="9" l="1"/>
  <c r="J75" i="9" l="1"/>
  <c r="D10" i="7"/>
  <c r="J21" i="7" s="1"/>
  <c r="D15" i="7"/>
  <c r="I22" i="7" s="1"/>
  <c r="D14" i="7"/>
  <c r="F23" i="7" s="1"/>
  <c r="D13" i="7"/>
  <c r="G24" i="7" s="1"/>
  <c r="D12" i="7"/>
  <c r="H25" i="7" s="1"/>
  <c r="D11" i="7"/>
  <c r="D26" i="7" s="1"/>
  <c r="D9" i="7"/>
  <c r="C20" i="7" s="1"/>
  <c r="J76" i="9" l="1"/>
  <c r="F21" i="7"/>
  <c r="B21" i="7"/>
  <c r="F26" i="7"/>
  <c r="C26" i="7"/>
  <c r="E21" i="7"/>
  <c r="E20" i="7"/>
  <c r="J20" i="7"/>
  <c r="B20" i="7"/>
  <c r="B26" i="7"/>
  <c r="G26" i="7"/>
  <c r="J26" i="7"/>
  <c r="E25" i="7"/>
  <c r="D25" i="7"/>
  <c r="B25" i="7"/>
  <c r="G25" i="7"/>
  <c r="F25" i="7"/>
  <c r="J23" i="7"/>
  <c r="H23" i="7"/>
  <c r="D23" i="7"/>
  <c r="F22" i="7"/>
  <c r="C22" i="7"/>
  <c r="B22" i="7"/>
  <c r="J22" i="7"/>
  <c r="G22" i="7"/>
  <c r="G23" i="7"/>
  <c r="I23" i="7"/>
  <c r="H26" i="7"/>
  <c r="F24" i="7"/>
  <c r="E23" i="7"/>
  <c r="D22" i="7"/>
  <c r="C21" i="7"/>
  <c r="I21" i="7"/>
  <c r="E24" i="7"/>
  <c r="D24" i="7"/>
  <c r="C23" i="7"/>
  <c r="G20" i="7"/>
  <c r="E26" i="7"/>
  <c r="C24" i="7"/>
  <c r="B23" i="7"/>
  <c r="H21" i="7"/>
  <c r="I26" i="7"/>
  <c r="J25" i="7"/>
  <c r="H20" i="7"/>
  <c r="I20" i="7"/>
  <c r="F20" i="7"/>
  <c r="C25" i="7"/>
  <c r="B24" i="7"/>
  <c r="H22" i="7"/>
  <c r="G21" i="7"/>
  <c r="I25" i="7"/>
  <c r="J24" i="7"/>
  <c r="I24" i="7"/>
  <c r="D20" i="7"/>
  <c r="H24" i="7"/>
  <c r="E22" i="7"/>
  <c r="D21" i="7"/>
  <c r="C27" i="7" l="1"/>
  <c r="C37" i="7" s="1"/>
  <c r="B27" i="7"/>
  <c r="B37" i="7" s="1"/>
  <c r="J27" i="7"/>
  <c r="J37" i="7" s="1"/>
  <c r="E27" i="7"/>
  <c r="E37" i="7" s="1"/>
  <c r="D27" i="7"/>
  <c r="D37" i="7" s="1"/>
  <c r="F27" i="7"/>
  <c r="F37" i="7" s="1"/>
  <c r="I27" i="7"/>
  <c r="I37" i="7" s="1"/>
  <c r="G27" i="7"/>
  <c r="G37" i="7" s="1"/>
  <c r="H27" i="7"/>
  <c r="H37" i="7" s="1"/>
  <c r="D14" i="3" l="1"/>
  <c r="E14" i="3"/>
  <c r="E22" i="3" s="1"/>
  <c r="E38" i="3" s="1"/>
  <c r="F14" i="3"/>
  <c r="F22" i="3" s="1"/>
  <c r="F38" i="3" s="1"/>
  <c r="G14" i="3"/>
  <c r="H14" i="3"/>
  <c r="H22" i="3" s="1"/>
  <c r="H38" i="3" s="1"/>
  <c r="I14" i="3"/>
  <c r="I22" i="3" s="1"/>
  <c r="J14" i="3"/>
  <c r="J22" i="3" s="1"/>
  <c r="K14" i="3"/>
  <c r="K22" i="3" s="1"/>
  <c r="L14" i="3"/>
  <c r="B14" i="3"/>
  <c r="B22" i="3" s="1"/>
  <c r="B38" i="3" s="1"/>
  <c r="C13" i="3"/>
  <c r="C21" i="3" s="1"/>
  <c r="C37" i="3" s="1"/>
  <c r="D13" i="3"/>
  <c r="E13" i="3"/>
  <c r="E21" i="3" s="1"/>
  <c r="E37" i="3" s="1"/>
  <c r="F13" i="3"/>
  <c r="F21" i="3" s="1"/>
  <c r="F37" i="3" s="1"/>
  <c r="G13" i="3"/>
  <c r="G21" i="3" s="1"/>
  <c r="G37" i="3" s="1"/>
  <c r="H13" i="3"/>
  <c r="H21" i="3" s="1"/>
  <c r="H37" i="3" s="1"/>
  <c r="I13" i="3"/>
  <c r="I21" i="3" s="1"/>
  <c r="J13" i="3"/>
  <c r="J21" i="3" s="1"/>
  <c r="K13" i="3"/>
  <c r="K21" i="3" s="1"/>
  <c r="L13" i="3"/>
  <c r="B13" i="3"/>
  <c r="B21" i="3" s="1"/>
  <c r="B37" i="3" s="1"/>
  <c r="AD25" i="2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AD52" i="2" s="1"/>
  <c r="AD53" i="2" s="1"/>
  <c r="AD54" i="2" s="1"/>
  <c r="AD55" i="2" s="1"/>
  <c r="AD56" i="2" s="1"/>
  <c r="AD57" i="2" s="1"/>
  <c r="AD58" i="2" s="1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AD76" i="2" s="1"/>
  <c r="AD77" i="2" s="1"/>
  <c r="AD78" i="2" s="1"/>
  <c r="AD79" i="2" s="1"/>
  <c r="AD80" i="2" s="1"/>
  <c r="AD81" i="2" s="1"/>
  <c r="AD82" i="2" s="1"/>
  <c r="AD83" i="2" s="1"/>
  <c r="AD84" i="2" s="1"/>
  <c r="AD85" i="2" s="1"/>
  <c r="AD86" i="2" s="1"/>
  <c r="AD87" i="2" s="1"/>
  <c r="AD88" i="2" s="1"/>
  <c r="AD89" i="2" s="1"/>
  <c r="AD90" i="2" s="1"/>
  <c r="AD91" i="2" s="1"/>
  <c r="AD92" i="2" s="1"/>
  <c r="AD93" i="2" s="1"/>
  <c r="AD94" i="2" s="1"/>
  <c r="AD95" i="2" s="1"/>
  <c r="AD96" i="2" s="1"/>
  <c r="AD97" i="2" s="1"/>
  <c r="AD98" i="2" s="1"/>
  <c r="AD99" i="2" s="1"/>
  <c r="AD100" i="2" s="1"/>
  <c r="AD101" i="2" s="1"/>
  <c r="AD102" i="2" s="1"/>
  <c r="AD103" i="2" s="1"/>
  <c r="AD104" i="2" s="1"/>
  <c r="AD105" i="2" s="1"/>
  <c r="AD106" i="2" s="1"/>
  <c r="AD107" i="2" s="1"/>
  <c r="AD108" i="2" s="1"/>
  <c r="AD109" i="2" s="1"/>
  <c r="AD110" i="2" s="1"/>
  <c r="AD111" i="2" s="1"/>
  <c r="AD112" i="2" s="1"/>
  <c r="AD113" i="2" s="1"/>
  <c r="AD114" i="2" s="1"/>
  <c r="AD115" i="2" s="1"/>
  <c r="AD116" i="2" s="1"/>
  <c r="AD117" i="2" s="1"/>
  <c r="AD118" i="2" s="1"/>
  <c r="AD119" i="2" s="1"/>
  <c r="AD120" i="2" s="1"/>
  <c r="AD121" i="2" s="1"/>
  <c r="AD122" i="2" s="1"/>
  <c r="AD123" i="2" s="1"/>
  <c r="AD124" i="2" s="1"/>
  <c r="AD125" i="2" s="1"/>
  <c r="AD126" i="2" s="1"/>
  <c r="AD127" i="2" s="1"/>
  <c r="AD128" i="2" s="1"/>
  <c r="AD129" i="2" s="1"/>
  <c r="AD130" i="2" s="1"/>
  <c r="AD131" i="2" s="1"/>
  <c r="AD132" i="2" s="1"/>
  <c r="AD133" i="2" s="1"/>
  <c r="AD134" i="2" s="1"/>
  <c r="AD135" i="2" s="1"/>
  <c r="AD136" i="2" s="1"/>
  <c r="AD137" i="2" s="1"/>
  <c r="AD138" i="2" s="1"/>
  <c r="AD139" i="2" s="1"/>
  <c r="AD140" i="2" s="1"/>
  <c r="AD141" i="2" s="1"/>
  <c r="AD142" i="2" s="1"/>
  <c r="AD143" i="2" s="1"/>
  <c r="AD144" i="2" s="1"/>
  <c r="AD145" i="2" s="1"/>
  <c r="AD146" i="2" s="1"/>
  <c r="AD147" i="2" s="1"/>
  <c r="AD148" i="2" s="1"/>
  <c r="AD149" i="2" s="1"/>
  <c r="AD150" i="2" s="1"/>
  <c r="AD151" i="2" s="1"/>
  <c r="AD152" i="2" s="1"/>
  <c r="AD153" i="2" s="1"/>
  <c r="AD154" i="2" s="1"/>
  <c r="AD155" i="2" s="1"/>
  <c r="AD156" i="2" s="1"/>
  <c r="AD157" i="2" s="1"/>
  <c r="AD158" i="2" s="1"/>
  <c r="AD159" i="2" s="1"/>
  <c r="AD160" i="2" s="1"/>
  <c r="AD161" i="2" s="1"/>
  <c r="AD162" i="2" s="1"/>
  <c r="AD163" i="2" s="1"/>
  <c r="AD164" i="2" s="1"/>
  <c r="AD165" i="2" s="1"/>
  <c r="AD166" i="2" s="1"/>
  <c r="AD167" i="2" s="1"/>
  <c r="AD168" i="2" s="1"/>
  <c r="AD169" i="2" s="1"/>
  <c r="AD170" i="2" s="1"/>
  <c r="AD171" i="2" s="1"/>
  <c r="AD172" i="2" s="1"/>
  <c r="AD173" i="2" s="1"/>
  <c r="AD174" i="2" s="1"/>
  <c r="AD175" i="2" s="1"/>
  <c r="AD176" i="2" s="1"/>
  <c r="AD177" i="2" s="1"/>
  <c r="AD178" i="2" s="1"/>
  <c r="AD179" i="2" s="1"/>
  <c r="AD180" i="2" s="1"/>
  <c r="AD181" i="2" s="1"/>
  <c r="AD182" i="2" s="1"/>
  <c r="AD183" i="2" s="1"/>
  <c r="AD184" i="2" s="1"/>
  <c r="AD185" i="2" s="1"/>
  <c r="AD186" i="2" s="1"/>
  <c r="AD187" i="2" s="1"/>
  <c r="AD188" i="2" s="1"/>
  <c r="AD189" i="2" s="1"/>
  <c r="AD190" i="2" s="1"/>
  <c r="AD191" i="2" s="1"/>
  <c r="AD192" i="2" s="1"/>
  <c r="AD193" i="2" s="1"/>
  <c r="AD194" i="2" s="1"/>
  <c r="AD195" i="2" s="1"/>
  <c r="AD196" i="2" s="1"/>
  <c r="AD197" i="2" s="1"/>
  <c r="AD198" i="2" s="1"/>
  <c r="AD199" i="2" s="1"/>
  <c r="AD200" i="2" s="1"/>
  <c r="AD201" i="2" s="1"/>
  <c r="AD202" i="2" s="1"/>
  <c r="AD203" i="2" s="1"/>
  <c r="AD204" i="2" s="1"/>
  <c r="AD205" i="2" s="1"/>
  <c r="AD206" i="2" s="1"/>
  <c r="AD207" i="2" s="1"/>
  <c r="AD208" i="2" s="1"/>
  <c r="AD209" i="2" s="1"/>
  <c r="AD210" i="2" s="1"/>
  <c r="AD211" i="2" s="1"/>
  <c r="AD212" i="2" s="1"/>
  <c r="AD213" i="2" s="1"/>
  <c r="AD214" i="2" s="1"/>
  <c r="AD215" i="2" s="1"/>
  <c r="AD216" i="2" s="1"/>
  <c r="AD217" i="2" s="1"/>
  <c r="AD218" i="2" s="1"/>
  <c r="AD219" i="2" s="1"/>
  <c r="AD220" i="2" s="1"/>
  <c r="AD221" i="2" s="1"/>
  <c r="AD222" i="2" s="1"/>
  <c r="AD223" i="2" s="1"/>
  <c r="AD224" i="2" s="1"/>
  <c r="AD225" i="2" s="1"/>
  <c r="AD226" i="2" s="1"/>
  <c r="AD227" i="2" s="1"/>
  <c r="AD228" i="2" s="1"/>
  <c r="AD229" i="2" s="1"/>
  <c r="AD230" i="2" s="1"/>
  <c r="AD231" i="2" s="1"/>
  <c r="AD232" i="2" s="1"/>
  <c r="AD233" i="2" s="1"/>
  <c r="AD234" i="2" s="1"/>
  <c r="AD235" i="2" s="1"/>
  <c r="AD236" i="2" s="1"/>
  <c r="AD237" i="2" s="1"/>
  <c r="AD238" i="2" s="1"/>
  <c r="AD239" i="2" s="1"/>
  <c r="AD240" i="2" s="1"/>
  <c r="AD241" i="2" s="1"/>
  <c r="AD242" i="2" s="1"/>
  <c r="AD243" i="2" s="1"/>
  <c r="AD244" i="2" s="1"/>
  <c r="AD245" i="2" s="1"/>
  <c r="AD246" i="2" s="1"/>
  <c r="AD247" i="2" s="1"/>
  <c r="AD248" i="2" s="1"/>
  <c r="AD249" i="2" s="1"/>
  <c r="AD250" i="2" s="1"/>
  <c r="AD251" i="2" s="1"/>
  <c r="AD252" i="2" s="1"/>
  <c r="AD253" i="2" s="1"/>
  <c r="AD254" i="2" s="1"/>
  <c r="AD255" i="2" s="1"/>
  <c r="AD256" i="2" s="1"/>
  <c r="AD257" i="2" s="1"/>
  <c r="AD258" i="2" s="1"/>
  <c r="AD259" i="2" s="1"/>
  <c r="AD260" i="2" s="1"/>
  <c r="AD261" i="2" s="1"/>
  <c r="AD262" i="2" s="1"/>
  <c r="AD263" i="2" s="1"/>
  <c r="AD264" i="2" s="1"/>
  <c r="AD265" i="2" s="1"/>
  <c r="AD266" i="2" s="1"/>
  <c r="AD267" i="2" s="1"/>
  <c r="AD268" i="2" s="1"/>
  <c r="AD269" i="2" s="1"/>
  <c r="AD270" i="2" s="1"/>
  <c r="AD271" i="2" s="1"/>
  <c r="AD272" i="2" s="1"/>
  <c r="AD273" i="2" s="1"/>
  <c r="AD274" i="2" s="1"/>
  <c r="AD275" i="2" s="1"/>
  <c r="AD276" i="2" s="1"/>
  <c r="AD277" i="2" s="1"/>
  <c r="AD278" i="2" s="1"/>
  <c r="AD279" i="2" s="1"/>
  <c r="AD280" i="2" s="1"/>
  <c r="AD281" i="2" s="1"/>
  <c r="AD282" i="2" s="1"/>
  <c r="AD283" i="2" s="1"/>
  <c r="AD284" i="2" s="1"/>
  <c r="AD285" i="2" s="1"/>
  <c r="AD286" i="2" s="1"/>
  <c r="AD287" i="2" s="1"/>
  <c r="AD288" i="2" s="1"/>
  <c r="AD289" i="2" s="1"/>
  <c r="AD290" i="2" s="1"/>
  <c r="AD291" i="2" s="1"/>
  <c r="AD292" i="2" s="1"/>
  <c r="AD293" i="2" s="1"/>
  <c r="AD294" i="2" s="1"/>
  <c r="AD295" i="2" s="1"/>
  <c r="AD296" i="2" s="1"/>
  <c r="AD297" i="2" s="1"/>
  <c r="AD298" i="2" s="1"/>
  <c r="AD299" i="2" s="1"/>
  <c r="AD300" i="2" s="1"/>
  <c r="AD301" i="2" s="1"/>
  <c r="AD302" i="2" s="1"/>
  <c r="AD303" i="2" s="1"/>
  <c r="AD304" i="2" s="1"/>
  <c r="AD305" i="2" s="1"/>
  <c r="AD306" i="2" s="1"/>
  <c r="AD307" i="2" s="1"/>
  <c r="AD308" i="2" s="1"/>
  <c r="AD309" i="2" s="1"/>
  <c r="AD310" i="2" s="1"/>
  <c r="AD311" i="2" s="1"/>
  <c r="AD312" i="2" s="1"/>
  <c r="AD313" i="2" s="1"/>
  <c r="AD314" i="2" s="1"/>
  <c r="AD315" i="2" s="1"/>
  <c r="AD316" i="2" s="1"/>
  <c r="AD317" i="2" s="1"/>
  <c r="AD318" i="2" s="1"/>
  <c r="AD319" i="2" s="1"/>
  <c r="AD320" i="2" s="1"/>
  <c r="AD321" i="2" s="1"/>
  <c r="AD322" i="2" s="1"/>
  <c r="AD323" i="2" s="1"/>
  <c r="AD324" i="2" s="1"/>
  <c r="AD325" i="2" s="1"/>
  <c r="AD326" i="2" s="1"/>
  <c r="AD327" i="2" s="1"/>
  <c r="AD328" i="2" s="1"/>
  <c r="AD329" i="2" s="1"/>
  <c r="AD330" i="2" s="1"/>
  <c r="AD331" i="2" s="1"/>
  <c r="AD332" i="2" s="1"/>
  <c r="AD333" i="2" s="1"/>
  <c r="AD334" i="2" s="1"/>
  <c r="AD335" i="2" s="1"/>
  <c r="AD336" i="2" s="1"/>
  <c r="AD337" i="2" s="1"/>
  <c r="AD338" i="2" s="1"/>
  <c r="AD339" i="2" s="1"/>
  <c r="AD340" i="2" s="1"/>
  <c r="AD341" i="2" s="1"/>
  <c r="AD342" i="2" s="1"/>
  <c r="AD343" i="2" s="1"/>
  <c r="AD344" i="2" s="1"/>
  <c r="AD345" i="2" s="1"/>
  <c r="AD346" i="2" s="1"/>
  <c r="AD347" i="2" s="1"/>
  <c r="AD348" i="2" s="1"/>
  <c r="AD349" i="2" s="1"/>
  <c r="AD350" i="2" s="1"/>
  <c r="AD351" i="2" s="1"/>
  <c r="AD352" i="2" s="1"/>
  <c r="AD353" i="2" s="1"/>
  <c r="AD354" i="2" s="1"/>
  <c r="AD355" i="2" s="1"/>
  <c r="AD356" i="2" s="1"/>
  <c r="AD357" i="2" s="1"/>
  <c r="AD358" i="2" s="1"/>
  <c r="AD359" i="2" s="1"/>
  <c r="AD360" i="2" s="1"/>
  <c r="AD361" i="2" s="1"/>
  <c r="AD362" i="2" s="1"/>
  <c r="AD363" i="2" s="1"/>
  <c r="AD364" i="2" s="1"/>
  <c r="AD365" i="2" s="1"/>
  <c r="AD366" i="2" s="1"/>
  <c r="AD367" i="2" s="1"/>
  <c r="AD368" i="2" s="1"/>
  <c r="AD369" i="2" s="1"/>
  <c r="AD370" i="2" s="1"/>
  <c r="AD371" i="2" s="1"/>
  <c r="AD372" i="2" s="1"/>
  <c r="AD373" i="2" s="1"/>
  <c r="AD374" i="2" s="1"/>
  <c r="AD375" i="2" s="1"/>
  <c r="AD376" i="2" s="1"/>
  <c r="AD377" i="2" s="1"/>
  <c r="AD378" i="2" s="1"/>
  <c r="AD379" i="2" s="1"/>
  <c r="AD380" i="2" s="1"/>
  <c r="AD381" i="2" s="1"/>
  <c r="AD382" i="2" s="1"/>
  <c r="AD383" i="2" s="1"/>
  <c r="AD384" i="2" s="1"/>
  <c r="AD385" i="2" s="1"/>
  <c r="AD386" i="2" s="1"/>
  <c r="AD387" i="2" s="1"/>
  <c r="AD388" i="2" s="1"/>
  <c r="AD389" i="2" s="1"/>
  <c r="AD390" i="2" s="1"/>
  <c r="AD391" i="2" s="1"/>
  <c r="AD392" i="2" s="1"/>
  <c r="AD393" i="2" s="1"/>
  <c r="AD394" i="2" s="1"/>
  <c r="AD395" i="2" s="1"/>
  <c r="AD396" i="2" s="1"/>
  <c r="AD397" i="2" s="1"/>
  <c r="AD398" i="2" s="1"/>
  <c r="AD399" i="2" s="1"/>
  <c r="AD400" i="2" s="1"/>
  <c r="AD401" i="2" s="1"/>
  <c r="AD402" i="2" s="1"/>
  <c r="AD403" i="2" s="1"/>
  <c r="AD404" i="2" s="1"/>
  <c r="AD405" i="2" s="1"/>
  <c r="AD406" i="2" s="1"/>
  <c r="AD407" i="2" s="1"/>
  <c r="AD408" i="2" s="1"/>
  <c r="AD409" i="2" s="1"/>
  <c r="AD410" i="2" s="1"/>
  <c r="AD411" i="2" s="1"/>
  <c r="AD412" i="2" s="1"/>
  <c r="AD413" i="2" s="1"/>
  <c r="AD414" i="2" s="1"/>
  <c r="AD415" i="2" s="1"/>
  <c r="AD416" i="2" s="1"/>
  <c r="AD417" i="2" s="1"/>
  <c r="AD418" i="2" s="1"/>
  <c r="AD419" i="2" s="1"/>
  <c r="AD420" i="2" s="1"/>
  <c r="AD421" i="2" s="1"/>
  <c r="AD422" i="2" s="1"/>
  <c r="AD423" i="2" s="1"/>
  <c r="AD424" i="2" s="1"/>
  <c r="AD425" i="2" s="1"/>
  <c r="AD426" i="2" s="1"/>
  <c r="AD427" i="2" s="1"/>
  <c r="AD428" i="2" s="1"/>
  <c r="AD429" i="2" s="1"/>
  <c r="AD430" i="2" s="1"/>
  <c r="AD431" i="2" s="1"/>
  <c r="AD432" i="2" s="1"/>
  <c r="AD433" i="2" s="1"/>
  <c r="AD434" i="2" s="1"/>
  <c r="AD435" i="2" s="1"/>
  <c r="AD436" i="2" s="1"/>
  <c r="AD437" i="2" s="1"/>
  <c r="AD438" i="2" s="1"/>
  <c r="AD439" i="2" s="1"/>
  <c r="AD440" i="2" s="1"/>
  <c r="AD441" i="2" s="1"/>
  <c r="AD442" i="2" s="1"/>
  <c r="AD443" i="2" s="1"/>
  <c r="AD444" i="2" s="1"/>
  <c r="AD445" i="2" s="1"/>
  <c r="AD446" i="2" s="1"/>
  <c r="AD447" i="2" s="1"/>
  <c r="AD448" i="2" s="1"/>
  <c r="AD449" i="2" s="1"/>
  <c r="AD450" i="2" s="1"/>
  <c r="AD451" i="2" s="1"/>
  <c r="AD452" i="2" s="1"/>
  <c r="AD453" i="2" s="1"/>
  <c r="AD454" i="2" s="1"/>
  <c r="AD455" i="2" s="1"/>
  <c r="AD456" i="2" s="1"/>
  <c r="AD457" i="2" s="1"/>
  <c r="AD458" i="2" s="1"/>
  <c r="AD459" i="2" s="1"/>
  <c r="AD460" i="2" s="1"/>
  <c r="AD461" i="2" s="1"/>
  <c r="AD462" i="2" s="1"/>
  <c r="AD463" i="2" s="1"/>
  <c r="AD464" i="2" s="1"/>
  <c r="AD465" i="2" s="1"/>
  <c r="AD466" i="2" s="1"/>
  <c r="AD467" i="2" s="1"/>
  <c r="AD468" i="2" s="1"/>
  <c r="AD469" i="2" s="1"/>
  <c r="AD470" i="2" s="1"/>
  <c r="AD471" i="2" s="1"/>
  <c r="AD472" i="2" s="1"/>
  <c r="AD473" i="2" s="1"/>
  <c r="AD474" i="2" s="1"/>
  <c r="AD475" i="2" s="1"/>
  <c r="AD476" i="2" s="1"/>
  <c r="AD477" i="2" s="1"/>
  <c r="AD478" i="2" s="1"/>
  <c r="AD479" i="2" s="1"/>
  <c r="AD480" i="2" s="1"/>
  <c r="AD481" i="2" s="1"/>
  <c r="AD482" i="2" s="1"/>
  <c r="AD483" i="2" s="1"/>
  <c r="AD484" i="2" s="1"/>
  <c r="AD485" i="2" s="1"/>
  <c r="AD486" i="2" s="1"/>
  <c r="AD487" i="2" s="1"/>
  <c r="AD20" i="2"/>
  <c r="AD21" i="2"/>
  <c r="AD22" i="2"/>
  <c r="AD23" i="2"/>
  <c r="AD15" i="2"/>
  <c r="AD16" i="2"/>
  <c r="AD17" i="2"/>
  <c r="AD18" i="2"/>
  <c r="AD10" i="2"/>
  <c r="AD11" i="2"/>
  <c r="AD12" i="2"/>
  <c r="AD13" i="2"/>
  <c r="AD5" i="2"/>
  <c r="AD6" i="2"/>
  <c r="AD7" i="2"/>
  <c r="AD8" i="2"/>
  <c r="AN25" i="2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N115" i="2" s="1"/>
  <c r="AN116" i="2" s="1"/>
  <c r="AN117" i="2" s="1"/>
  <c r="AN118" i="2" s="1"/>
  <c r="AN119" i="2" s="1"/>
  <c r="AN120" i="2" s="1"/>
  <c r="AN121" i="2" s="1"/>
  <c r="AN122" i="2" s="1"/>
  <c r="AN123" i="2" s="1"/>
  <c r="AN124" i="2" s="1"/>
  <c r="AN125" i="2" s="1"/>
  <c r="AN126" i="2" s="1"/>
  <c r="AN127" i="2" s="1"/>
  <c r="AN128" i="2" s="1"/>
  <c r="AN129" i="2" s="1"/>
  <c r="AN130" i="2" s="1"/>
  <c r="AN131" i="2" s="1"/>
  <c r="AN132" i="2" s="1"/>
  <c r="AN133" i="2" s="1"/>
  <c r="AN134" i="2" s="1"/>
  <c r="AN135" i="2" s="1"/>
  <c r="AN136" i="2" s="1"/>
  <c r="AN137" i="2" s="1"/>
  <c r="AN138" i="2" s="1"/>
  <c r="AN139" i="2" s="1"/>
  <c r="AN140" i="2" s="1"/>
  <c r="AN141" i="2" s="1"/>
  <c r="AN142" i="2" s="1"/>
  <c r="AN143" i="2" s="1"/>
  <c r="AN144" i="2" s="1"/>
  <c r="AN145" i="2" s="1"/>
  <c r="AN146" i="2" s="1"/>
  <c r="AN147" i="2" s="1"/>
  <c r="AN148" i="2" s="1"/>
  <c r="AN149" i="2" s="1"/>
  <c r="AN150" i="2" s="1"/>
  <c r="AN151" i="2" s="1"/>
  <c r="AN152" i="2" s="1"/>
  <c r="AN153" i="2" s="1"/>
  <c r="AN154" i="2" s="1"/>
  <c r="AN155" i="2" s="1"/>
  <c r="AN156" i="2" s="1"/>
  <c r="AN157" i="2" s="1"/>
  <c r="AN158" i="2" s="1"/>
  <c r="AN159" i="2" s="1"/>
  <c r="AN160" i="2" s="1"/>
  <c r="AN161" i="2" s="1"/>
  <c r="AN162" i="2" s="1"/>
  <c r="AN163" i="2" s="1"/>
  <c r="AN164" i="2" s="1"/>
  <c r="AN165" i="2" s="1"/>
  <c r="AN166" i="2" s="1"/>
  <c r="AN167" i="2" s="1"/>
  <c r="AN168" i="2" s="1"/>
  <c r="AN169" i="2" s="1"/>
  <c r="AN170" i="2" s="1"/>
  <c r="AN171" i="2" s="1"/>
  <c r="AN172" i="2" s="1"/>
  <c r="AN173" i="2" s="1"/>
  <c r="AN174" i="2" s="1"/>
  <c r="AN175" i="2" s="1"/>
  <c r="AN176" i="2" s="1"/>
  <c r="AN177" i="2" s="1"/>
  <c r="AN178" i="2" s="1"/>
  <c r="AN179" i="2" s="1"/>
  <c r="AN180" i="2" s="1"/>
  <c r="AN181" i="2" s="1"/>
  <c r="AN182" i="2" s="1"/>
  <c r="AN183" i="2" s="1"/>
  <c r="AN184" i="2" s="1"/>
  <c r="AN185" i="2" s="1"/>
  <c r="AN186" i="2" s="1"/>
  <c r="AN187" i="2" s="1"/>
  <c r="AN188" i="2" s="1"/>
  <c r="AN189" i="2" s="1"/>
  <c r="AN190" i="2" s="1"/>
  <c r="AN191" i="2" s="1"/>
  <c r="AN192" i="2" s="1"/>
  <c r="AN193" i="2" s="1"/>
  <c r="AN194" i="2" s="1"/>
  <c r="AN195" i="2" s="1"/>
  <c r="AN196" i="2" s="1"/>
  <c r="AN197" i="2" s="1"/>
  <c r="AN198" i="2" s="1"/>
  <c r="AN199" i="2" s="1"/>
  <c r="AN200" i="2" s="1"/>
  <c r="AN201" i="2" s="1"/>
  <c r="AN202" i="2" s="1"/>
  <c r="AN203" i="2" s="1"/>
  <c r="AN204" i="2" s="1"/>
  <c r="AN205" i="2" s="1"/>
  <c r="AN206" i="2" s="1"/>
  <c r="AN207" i="2" s="1"/>
  <c r="AN208" i="2" s="1"/>
  <c r="AN209" i="2" s="1"/>
  <c r="AN210" i="2" s="1"/>
  <c r="AN211" i="2" s="1"/>
  <c r="AN212" i="2" s="1"/>
  <c r="AN213" i="2" s="1"/>
  <c r="AN214" i="2" s="1"/>
  <c r="AN215" i="2" s="1"/>
  <c r="AN216" i="2" s="1"/>
  <c r="AN217" i="2" s="1"/>
  <c r="AN218" i="2" s="1"/>
  <c r="AN219" i="2" s="1"/>
  <c r="AN220" i="2" s="1"/>
  <c r="AN221" i="2" s="1"/>
  <c r="AN222" i="2" s="1"/>
  <c r="AN223" i="2" s="1"/>
  <c r="AN224" i="2" s="1"/>
  <c r="AN225" i="2" s="1"/>
  <c r="AN226" i="2" s="1"/>
  <c r="AN227" i="2" s="1"/>
  <c r="AN228" i="2" s="1"/>
  <c r="AN229" i="2" s="1"/>
  <c r="AN230" i="2" s="1"/>
  <c r="AN231" i="2" s="1"/>
  <c r="AN232" i="2" s="1"/>
  <c r="AN233" i="2" s="1"/>
  <c r="AN234" i="2" s="1"/>
  <c r="AN235" i="2" s="1"/>
  <c r="AN236" i="2" s="1"/>
  <c r="AN237" i="2" s="1"/>
  <c r="AN238" i="2" s="1"/>
  <c r="AN239" i="2" s="1"/>
  <c r="AN240" i="2" s="1"/>
  <c r="AN241" i="2" s="1"/>
  <c r="AN242" i="2" s="1"/>
  <c r="AN243" i="2" s="1"/>
  <c r="AN244" i="2" s="1"/>
  <c r="AN245" i="2" s="1"/>
  <c r="AN246" i="2" s="1"/>
  <c r="AN247" i="2" s="1"/>
  <c r="AN248" i="2" s="1"/>
  <c r="AN249" i="2" s="1"/>
  <c r="AN250" i="2" s="1"/>
  <c r="AN251" i="2" s="1"/>
  <c r="AN252" i="2" s="1"/>
  <c r="AN253" i="2" s="1"/>
  <c r="AN254" i="2" s="1"/>
  <c r="AN255" i="2" s="1"/>
  <c r="AN256" i="2" s="1"/>
  <c r="AN257" i="2" s="1"/>
  <c r="AN258" i="2" s="1"/>
  <c r="AN259" i="2" s="1"/>
  <c r="AN260" i="2" s="1"/>
  <c r="AN261" i="2" s="1"/>
  <c r="AN262" i="2" s="1"/>
  <c r="AN263" i="2" s="1"/>
  <c r="AN264" i="2" s="1"/>
  <c r="AN265" i="2" s="1"/>
  <c r="AN266" i="2" s="1"/>
  <c r="AN267" i="2" s="1"/>
  <c r="AN268" i="2" s="1"/>
  <c r="AN269" i="2" s="1"/>
  <c r="AN270" i="2" s="1"/>
  <c r="AN271" i="2" s="1"/>
  <c r="AN272" i="2" s="1"/>
  <c r="AN273" i="2" s="1"/>
  <c r="AN274" i="2" s="1"/>
  <c r="AN275" i="2" s="1"/>
  <c r="AN276" i="2" s="1"/>
  <c r="AN277" i="2" s="1"/>
  <c r="AN278" i="2" s="1"/>
  <c r="AN279" i="2" s="1"/>
  <c r="AN280" i="2" s="1"/>
  <c r="AN281" i="2" s="1"/>
  <c r="AN282" i="2" s="1"/>
  <c r="AN283" i="2" s="1"/>
  <c r="AN284" i="2" s="1"/>
  <c r="AN285" i="2" s="1"/>
  <c r="AN286" i="2" s="1"/>
  <c r="AN287" i="2" s="1"/>
  <c r="AN288" i="2" s="1"/>
  <c r="AN289" i="2" s="1"/>
  <c r="AN290" i="2" s="1"/>
  <c r="AN291" i="2" s="1"/>
  <c r="AN292" i="2" s="1"/>
  <c r="AN293" i="2" s="1"/>
  <c r="AN294" i="2" s="1"/>
  <c r="AN295" i="2" s="1"/>
  <c r="AN296" i="2" s="1"/>
  <c r="AN297" i="2" s="1"/>
  <c r="AN298" i="2" s="1"/>
  <c r="AN299" i="2" s="1"/>
  <c r="AN300" i="2" s="1"/>
  <c r="AN301" i="2" s="1"/>
  <c r="AN302" i="2" s="1"/>
  <c r="AN303" i="2" s="1"/>
  <c r="AN304" i="2" s="1"/>
  <c r="AN305" i="2" s="1"/>
  <c r="AN306" i="2" s="1"/>
  <c r="AN307" i="2" s="1"/>
  <c r="AN308" i="2" s="1"/>
  <c r="AN309" i="2" s="1"/>
  <c r="AN310" i="2" s="1"/>
  <c r="AN311" i="2" s="1"/>
  <c r="AN312" i="2" s="1"/>
  <c r="AN313" i="2" s="1"/>
  <c r="AN314" i="2" s="1"/>
  <c r="AN315" i="2" s="1"/>
  <c r="AN316" i="2" s="1"/>
  <c r="AN317" i="2" s="1"/>
  <c r="AN318" i="2" s="1"/>
  <c r="AN319" i="2" s="1"/>
  <c r="AN320" i="2" s="1"/>
  <c r="AN321" i="2" s="1"/>
  <c r="AN322" i="2" s="1"/>
  <c r="AN323" i="2" s="1"/>
  <c r="AN324" i="2" s="1"/>
  <c r="AN325" i="2" s="1"/>
  <c r="AN326" i="2" s="1"/>
  <c r="AN327" i="2" s="1"/>
  <c r="AN328" i="2" s="1"/>
  <c r="AN329" i="2" s="1"/>
  <c r="AN330" i="2" s="1"/>
  <c r="AN331" i="2" s="1"/>
  <c r="AN332" i="2" s="1"/>
  <c r="AN333" i="2" s="1"/>
  <c r="AN334" i="2" s="1"/>
  <c r="AN335" i="2" s="1"/>
  <c r="AN336" i="2" s="1"/>
  <c r="AN337" i="2" s="1"/>
  <c r="AN338" i="2" s="1"/>
  <c r="AN339" i="2" s="1"/>
  <c r="AN340" i="2" s="1"/>
  <c r="AN341" i="2" s="1"/>
  <c r="AN342" i="2" s="1"/>
  <c r="AN343" i="2" s="1"/>
  <c r="AN344" i="2" s="1"/>
  <c r="AN345" i="2" s="1"/>
  <c r="AN346" i="2" s="1"/>
  <c r="AN347" i="2" s="1"/>
  <c r="AN348" i="2" s="1"/>
  <c r="AN349" i="2" s="1"/>
  <c r="AN350" i="2" s="1"/>
  <c r="AN351" i="2" s="1"/>
  <c r="AN352" i="2" s="1"/>
  <c r="AN353" i="2" s="1"/>
  <c r="AN354" i="2" s="1"/>
  <c r="AN355" i="2" s="1"/>
  <c r="AN356" i="2" s="1"/>
  <c r="AN357" i="2" s="1"/>
  <c r="AN358" i="2" s="1"/>
  <c r="AN359" i="2" s="1"/>
  <c r="AN360" i="2" s="1"/>
  <c r="AN361" i="2" s="1"/>
  <c r="AN362" i="2" s="1"/>
  <c r="AN363" i="2" s="1"/>
  <c r="AN364" i="2" s="1"/>
  <c r="AN365" i="2" s="1"/>
  <c r="AN366" i="2" s="1"/>
  <c r="AN367" i="2" s="1"/>
  <c r="AN368" i="2" s="1"/>
  <c r="AN369" i="2" s="1"/>
  <c r="AN370" i="2" s="1"/>
  <c r="AN371" i="2" s="1"/>
  <c r="AN372" i="2" s="1"/>
  <c r="AN373" i="2" s="1"/>
  <c r="AN374" i="2" s="1"/>
  <c r="AN375" i="2" s="1"/>
  <c r="AN376" i="2" s="1"/>
  <c r="AN377" i="2" s="1"/>
  <c r="AN378" i="2" s="1"/>
  <c r="AN379" i="2" s="1"/>
  <c r="AN380" i="2" s="1"/>
  <c r="AN381" i="2" s="1"/>
  <c r="AN382" i="2" s="1"/>
  <c r="AN383" i="2" s="1"/>
  <c r="AN384" i="2" s="1"/>
  <c r="AN385" i="2" s="1"/>
  <c r="AN386" i="2" s="1"/>
  <c r="AN387" i="2" s="1"/>
  <c r="AN388" i="2" s="1"/>
  <c r="AN389" i="2" s="1"/>
  <c r="AN390" i="2" s="1"/>
  <c r="AN391" i="2" s="1"/>
  <c r="AN392" i="2" s="1"/>
  <c r="AN393" i="2" s="1"/>
  <c r="AN394" i="2" s="1"/>
  <c r="AN395" i="2" s="1"/>
  <c r="AN396" i="2" s="1"/>
  <c r="AN397" i="2" s="1"/>
  <c r="AN398" i="2" s="1"/>
  <c r="AN399" i="2" s="1"/>
  <c r="AN400" i="2" s="1"/>
  <c r="AN401" i="2" s="1"/>
  <c r="AN402" i="2" s="1"/>
  <c r="AN403" i="2" s="1"/>
  <c r="AN404" i="2" s="1"/>
  <c r="AN405" i="2" s="1"/>
  <c r="AN406" i="2" s="1"/>
  <c r="AN407" i="2" s="1"/>
  <c r="AN408" i="2" s="1"/>
  <c r="AN409" i="2" s="1"/>
  <c r="AN410" i="2" s="1"/>
  <c r="AN411" i="2" s="1"/>
  <c r="AN412" i="2" s="1"/>
  <c r="AN413" i="2" s="1"/>
  <c r="AN414" i="2" s="1"/>
  <c r="AN415" i="2" s="1"/>
  <c r="AN416" i="2" s="1"/>
  <c r="AN417" i="2" s="1"/>
  <c r="AN418" i="2" s="1"/>
  <c r="AN419" i="2" s="1"/>
  <c r="AN420" i="2" s="1"/>
  <c r="AN421" i="2" s="1"/>
  <c r="AN422" i="2" s="1"/>
  <c r="AN423" i="2" s="1"/>
  <c r="AN424" i="2" s="1"/>
  <c r="AN425" i="2" s="1"/>
  <c r="AN426" i="2" s="1"/>
  <c r="AN427" i="2" s="1"/>
  <c r="AN428" i="2" s="1"/>
  <c r="AN429" i="2" s="1"/>
  <c r="AN430" i="2" s="1"/>
  <c r="AN431" i="2" s="1"/>
  <c r="AN432" i="2" s="1"/>
  <c r="AN433" i="2" s="1"/>
  <c r="AN434" i="2" s="1"/>
  <c r="AN435" i="2" s="1"/>
  <c r="AN436" i="2" s="1"/>
  <c r="AN437" i="2" s="1"/>
  <c r="AN438" i="2" s="1"/>
  <c r="AN439" i="2" s="1"/>
  <c r="AN440" i="2" s="1"/>
  <c r="AN441" i="2" s="1"/>
  <c r="AN442" i="2" s="1"/>
  <c r="AN443" i="2" s="1"/>
  <c r="AN444" i="2" s="1"/>
  <c r="AN445" i="2" s="1"/>
  <c r="AN446" i="2" s="1"/>
  <c r="AN447" i="2" s="1"/>
  <c r="AN448" i="2" s="1"/>
  <c r="AN449" i="2" s="1"/>
  <c r="AN450" i="2" s="1"/>
  <c r="AN451" i="2" s="1"/>
  <c r="AN452" i="2" s="1"/>
  <c r="AN453" i="2" s="1"/>
  <c r="AN454" i="2" s="1"/>
  <c r="AN455" i="2" s="1"/>
  <c r="AN456" i="2" s="1"/>
  <c r="AN457" i="2" s="1"/>
  <c r="AN458" i="2" s="1"/>
  <c r="AN459" i="2" s="1"/>
  <c r="AN460" i="2" s="1"/>
  <c r="AN461" i="2" s="1"/>
  <c r="AN462" i="2" s="1"/>
  <c r="AN463" i="2" s="1"/>
  <c r="AN464" i="2" s="1"/>
  <c r="AN465" i="2" s="1"/>
  <c r="AN466" i="2" s="1"/>
  <c r="AN467" i="2" s="1"/>
  <c r="AN468" i="2" s="1"/>
  <c r="AN469" i="2" s="1"/>
  <c r="AN470" i="2" s="1"/>
  <c r="AN471" i="2" s="1"/>
  <c r="AN472" i="2" s="1"/>
  <c r="AN473" i="2" s="1"/>
  <c r="AN474" i="2" s="1"/>
  <c r="AN475" i="2" s="1"/>
  <c r="AN476" i="2" s="1"/>
  <c r="AN477" i="2" s="1"/>
  <c r="AN478" i="2" s="1"/>
  <c r="AN479" i="2" s="1"/>
  <c r="AN480" i="2" s="1"/>
  <c r="AN481" i="2" s="1"/>
  <c r="AN482" i="2" s="1"/>
  <c r="AN483" i="2" s="1"/>
  <c r="AN484" i="2" s="1"/>
  <c r="AN485" i="2" s="1"/>
  <c r="AN486" i="2" s="1"/>
  <c r="AN487" i="2" s="1"/>
  <c r="AM25" i="2"/>
  <c r="AL25" i="2"/>
  <c r="AL26" i="2" s="1"/>
  <c r="AL27" i="2" s="1"/>
  <c r="AL28" i="2" s="1"/>
  <c r="AL29" i="2" s="1"/>
  <c r="AL30" i="2" s="1"/>
  <c r="AL31" i="2" s="1"/>
  <c r="AL32" i="2" s="1"/>
  <c r="AL33" i="2" s="1"/>
  <c r="AL34" i="2" s="1"/>
  <c r="AL35" i="2" s="1"/>
  <c r="AL36" i="2" s="1"/>
  <c r="AL37" i="2" s="1"/>
  <c r="AL38" i="2" s="1"/>
  <c r="AL39" i="2" s="1"/>
  <c r="AL40" i="2" s="1"/>
  <c r="AL41" i="2" s="1"/>
  <c r="AL42" i="2" s="1"/>
  <c r="AL43" i="2" s="1"/>
  <c r="AL44" i="2" s="1"/>
  <c r="AL45" i="2" s="1"/>
  <c r="AL46" i="2" s="1"/>
  <c r="AL47" i="2" s="1"/>
  <c r="AL48" i="2" s="1"/>
  <c r="AL49" i="2" s="1"/>
  <c r="AL50" i="2" s="1"/>
  <c r="AL51" i="2" s="1"/>
  <c r="AL52" i="2" s="1"/>
  <c r="AL53" i="2" s="1"/>
  <c r="AL54" i="2" s="1"/>
  <c r="AL55" i="2" s="1"/>
  <c r="AL56" i="2" s="1"/>
  <c r="AL57" i="2" s="1"/>
  <c r="AL58" i="2" s="1"/>
  <c r="AL59" i="2" s="1"/>
  <c r="AL60" i="2" s="1"/>
  <c r="AL61" i="2" s="1"/>
  <c r="AL62" i="2" s="1"/>
  <c r="AL63" i="2" s="1"/>
  <c r="AL64" i="2" s="1"/>
  <c r="AL65" i="2" s="1"/>
  <c r="AL66" i="2" s="1"/>
  <c r="AL67" i="2" s="1"/>
  <c r="AL68" i="2" s="1"/>
  <c r="AL69" i="2" s="1"/>
  <c r="AL70" i="2" s="1"/>
  <c r="AL71" i="2" s="1"/>
  <c r="AL72" i="2" s="1"/>
  <c r="AL73" i="2" s="1"/>
  <c r="AL74" i="2" s="1"/>
  <c r="AL75" i="2" s="1"/>
  <c r="AL76" i="2" s="1"/>
  <c r="AL77" i="2" s="1"/>
  <c r="AL78" i="2" s="1"/>
  <c r="AL79" i="2" s="1"/>
  <c r="AL80" i="2" s="1"/>
  <c r="AL81" i="2" s="1"/>
  <c r="AL82" i="2" s="1"/>
  <c r="AL83" i="2" s="1"/>
  <c r="AL84" i="2" s="1"/>
  <c r="AL85" i="2" s="1"/>
  <c r="AL86" i="2" s="1"/>
  <c r="AL87" i="2" s="1"/>
  <c r="AL88" i="2" s="1"/>
  <c r="AL89" i="2" s="1"/>
  <c r="AL90" i="2" s="1"/>
  <c r="AL91" i="2" s="1"/>
  <c r="AL92" i="2" s="1"/>
  <c r="AL93" i="2" s="1"/>
  <c r="AL94" i="2" s="1"/>
  <c r="AL95" i="2" s="1"/>
  <c r="AL96" i="2" s="1"/>
  <c r="AL97" i="2" s="1"/>
  <c r="AL98" i="2" s="1"/>
  <c r="AL99" i="2" s="1"/>
  <c r="AL100" i="2" s="1"/>
  <c r="AL101" i="2" s="1"/>
  <c r="AL102" i="2" s="1"/>
  <c r="AL103" i="2" s="1"/>
  <c r="AL104" i="2" s="1"/>
  <c r="AL105" i="2" s="1"/>
  <c r="AL106" i="2" s="1"/>
  <c r="AL107" i="2" s="1"/>
  <c r="AL108" i="2" s="1"/>
  <c r="AL109" i="2" s="1"/>
  <c r="AL110" i="2" s="1"/>
  <c r="AL111" i="2" s="1"/>
  <c r="AL112" i="2" s="1"/>
  <c r="AL113" i="2" s="1"/>
  <c r="AL114" i="2" s="1"/>
  <c r="AL115" i="2" s="1"/>
  <c r="AL116" i="2" s="1"/>
  <c r="AL117" i="2" s="1"/>
  <c r="AL118" i="2" s="1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AL164" i="2" s="1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AL204" i="2" s="1"/>
  <c r="AL205" i="2" s="1"/>
  <c r="AL206" i="2" s="1"/>
  <c r="AL207" i="2" s="1"/>
  <c r="AL208" i="2" s="1"/>
  <c r="AL209" i="2" s="1"/>
  <c r="AL210" i="2" s="1"/>
  <c r="AL211" i="2" s="1"/>
  <c r="AL212" i="2" s="1"/>
  <c r="AL213" i="2" s="1"/>
  <c r="AL214" i="2" s="1"/>
  <c r="AL215" i="2" s="1"/>
  <c r="AL216" i="2" s="1"/>
  <c r="AL217" i="2" s="1"/>
  <c r="AL218" i="2" s="1"/>
  <c r="AL219" i="2" s="1"/>
  <c r="AL220" i="2" s="1"/>
  <c r="AL221" i="2" s="1"/>
  <c r="AL222" i="2" s="1"/>
  <c r="AL223" i="2" s="1"/>
  <c r="AL224" i="2" s="1"/>
  <c r="AL225" i="2" s="1"/>
  <c r="AL226" i="2" s="1"/>
  <c r="AL227" i="2" s="1"/>
  <c r="AL228" i="2" s="1"/>
  <c r="AL229" i="2" s="1"/>
  <c r="AL230" i="2" s="1"/>
  <c r="AL231" i="2" s="1"/>
  <c r="AL232" i="2" s="1"/>
  <c r="AL233" i="2" s="1"/>
  <c r="AL234" i="2" s="1"/>
  <c r="AL235" i="2" s="1"/>
  <c r="AL236" i="2" s="1"/>
  <c r="AL237" i="2" s="1"/>
  <c r="AL238" i="2" s="1"/>
  <c r="AL239" i="2" s="1"/>
  <c r="AL240" i="2" s="1"/>
  <c r="AL241" i="2" s="1"/>
  <c r="AL242" i="2" s="1"/>
  <c r="AL243" i="2" s="1"/>
  <c r="AL244" i="2" s="1"/>
  <c r="AL245" i="2" s="1"/>
  <c r="AL246" i="2" s="1"/>
  <c r="AL247" i="2" s="1"/>
  <c r="AL248" i="2" s="1"/>
  <c r="AL249" i="2" s="1"/>
  <c r="AL250" i="2" s="1"/>
  <c r="AL251" i="2" s="1"/>
  <c r="AL252" i="2" s="1"/>
  <c r="AL253" i="2" s="1"/>
  <c r="AL254" i="2" s="1"/>
  <c r="AL255" i="2" s="1"/>
  <c r="AL256" i="2" s="1"/>
  <c r="AL257" i="2" s="1"/>
  <c r="AL258" i="2" s="1"/>
  <c r="AL259" i="2" s="1"/>
  <c r="AL260" i="2" s="1"/>
  <c r="AL261" i="2" s="1"/>
  <c r="AL262" i="2" s="1"/>
  <c r="AL263" i="2" s="1"/>
  <c r="AL264" i="2" s="1"/>
  <c r="AL265" i="2" s="1"/>
  <c r="AL266" i="2" s="1"/>
  <c r="AL267" i="2" s="1"/>
  <c r="AL268" i="2" s="1"/>
  <c r="AL269" i="2" s="1"/>
  <c r="AL270" i="2" s="1"/>
  <c r="AL271" i="2" s="1"/>
  <c r="AL272" i="2" s="1"/>
  <c r="AL273" i="2" s="1"/>
  <c r="AL274" i="2" s="1"/>
  <c r="AL275" i="2" s="1"/>
  <c r="AL276" i="2" s="1"/>
  <c r="AL277" i="2" s="1"/>
  <c r="AL278" i="2" s="1"/>
  <c r="AL279" i="2" s="1"/>
  <c r="AL280" i="2" s="1"/>
  <c r="AL281" i="2" s="1"/>
  <c r="AL282" i="2" s="1"/>
  <c r="AL283" i="2" s="1"/>
  <c r="AL284" i="2" s="1"/>
  <c r="AL285" i="2" s="1"/>
  <c r="AL286" i="2" s="1"/>
  <c r="AL287" i="2" s="1"/>
  <c r="AL288" i="2" s="1"/>
  <c r="AL289" i="2" s="1"/>
  <c r="AL290" i="2" s="1"/>
  <c r="AL291" i="2" s="1"/>
  <c r="AL292" i="2" s="1"/>
  <c r="AL293" i="2" s="1"/>
  <c r="AL294" i="2" s="1"/>
  <c r="AL295" i="2" s="1"/>
  <c r="AL296" i="2" s="1"/>
  <c r="AL297" i="2" s="1"/>
  <c r="AL298" i="2" s="1"/>
  <c r="AL299" i="2" s="1"/>
  <c r="AL300" i="2" s="1"/>
  <c r="AL301" i="2" s="1"/>
  <c r="AL302" i="2" s="1"/>
  <c r="AL303" i="2" s="1"/>
  <c r="AL304" i="2" s="1"/>
  <c r="AL305" i="2" s="1"/>
  <c r="AL306" i="2" s="1"/>
  <c r="AL307" i="2" s="1"/>
  <c r="AL308" i="2" s="1"/>
  <c r="AL309" i="2" s="1"/>
  <c r="AL310" i="2" s="1"/>
  <c r="AL311" i="2" s="1"/>
  <c r="AL312" i="2" s="1"/>
  <c r="AL313" i="2" s="1"/>
  <c r="AL314" i="2" s="1"/>
  <c r="AL315" i="2" s="1"/>
  <c r="AL316" i="2" s="1"/>
  <c r="AL317" i="2" s="1"/>
  <c r="AL318" i="2" s="1"/>
  <c r="AL319" i="2" s="1"/>
  <c r="AL320" i="2" s="1"/>
  <c r="AL321" i="2" s="1"/>
  <c r="AL322" i="2" s="1"/>
  <c r="AL323" i="2" s="1"/>
  <c r="AL324" i="2" s="1"/>
  <c r="AL325" i="2" s="1"/>
  <c r="AL326" i="2" s="1"/>
  <c r="AL327" i="2" s="1"/>
  <c r="AL328" i="2" s="1"/>
  <c r="AL329" i="2" s="1"/>
  <c r="AL330" i="2" s="1"/>
  <c r="AL331" i="2" s="1"/>
  <c r="AL332" i="2" s="1"/>
  <c r="AL333" i="2" s="1"/>
  <c r="AL334" i="2" s="1"/>
  <c r="AL335" i="2" s="1"/>
  <c r="AL336" i="2" s="1"/>
  <c r="AL337" i="2" s="1"/>
  <c r="AL338" i="2" s="1"/>
  <c r="AL339" i="2" s="1"/>
  <c r="AL340" i="2" s="1"/>
  <c r="AL341" i="2" s="1"/>
  <c r="AL342" i="2" s="1"/>
  <c r="AL343" i="2" s="1"/>
  <c r="AL344" i="2" s="1"/>
  <c r="AL345" i="2" s="1"/>
  <c r="AL346" i="2" s="1"/>
  <c r="AL347" i="2" s="1"/>
  <c r="AL348" i="2" s="1"/>
  <c r="AL349" i="2" s="1"/>
  <c r="AL350" i="2" s="1"/>
  <c r="AL351" i="2" s="1"/>
  <c r="AL352" i="2" s="1"/>
  <c r="AL353" i="2" s="1"/>
  <c r="AL354" i="2" s="1"/>
  <c r="AL355" i="2" s="1"/>
  <c r="AL356" i="2" s="1"/>
  <c r="AL357" i="2" s="1"/>
  <c r="AL358" i="2" s="1"/>
  <c r="AL359" i="2" s="1"/>
  <c r="AL360" i="2" s="1"/>
  <c r="AL361" i="2" s="1"/>
  <c r="AL362" i="2" s="1"/>
  <c r="AL363" i="2" s="1"/>
  <c r="AL364" i="2" s="1"/>
  <c r="AL365" i="2" s="1"/>
  <c r="AL366" i="2" s="1"/>
  <c r="AL367" i="2" s="1"/>
  <c r="AL368" i="2" s="1"/>
  <c r="AL369" i="2" s="1"/>
  <c r="AL370" i="2" s="1"/>
  <c r="AL371" i="2" s="1"/>
  <c r="AL372" i="2" s="1"/>
  <c r="AL373" i="2" s="1"/>
  <c r="AL374" i="2" s="1"/>
  <c r="AL375" i="2" s="1"/>
  <c r="AL376" i="2" s="1"/>
  <c r="AL377" i="2" s="1"/>
  <c r="AL378" i="2" s="1"/>
  <c r="AL379" i="2" s="1"/>
  <c r="AL380" i="2" s="1"/>
  <c r="AL381" i="2" s="1"/>
  <c r="AL382" i="2" s="1"/>
  <c r="AL383" i="2" s="1"/>
  <c r="AL384" i="2" s="1"/>
  <c r="AL385" i="2" s="1"/>
  <c r="AL386" i="2" s="1"/>
  <c r="AL387" i="2" s="1"/>
  <c r="AL388" i="2" s="1"/>
  <c r="AL389" i="2" s="1"/>
  <c r="AL390" i="2" s="1"/>
  <c r="AL391" i="2" s="1"/>
  <c r="AL392" i="2" s="1"/>
  <c r="AL393" i="2" s="1"/>
  <c r="AL394" i="2" s="1"/>
  <c r="AL395" i="2" s="1"/>
  <c r="AL396" i="2" s="1"/>
  <c r="AL397" i="2" s="1"/>
  <c r="AL398" i="2" s="1"/>
  <c r="AL399" i="2" s="1"/>
  <c r="AL400" i="2" s="1"/>
  <c r="AL401" i="2" s="1"/>
  <c r="AL402" i="2" s="1"/>
  <c r="AL403" i="2" s="1"/>
  <c r="AL404" i="2" s="1"/>
  <c r="AL405" i="2" s="1"/>
  <c r="AL406" i="2" s="1"/>
  <c r="AL407" i="2" s="1"/>
  <c r="AL408" i="2" s="1"/>
  <c r="AL409" i="2" s="1"/>
  <c r="AL410" i="2" s="1"/>
  <c r="AL411" i="2" s="1"/>
  <c r="AL412" i="2" s="1"/>
  <c r="AL413" i="2" s="1"/>
  <c r="AL414" i="2" s="1"/>
  <c r="AL415" i="2" s="1"/>
  <c r="AL416" i="2" s="1"/>
  <c r="AL417" i="2" s="1"/>
  <c r="AL418" i="2" s="1"/>
  <c r="AL419" i="2" s="1"/>
  <c r="AL420" i="2" s="1"/>
  <c r="AL421" i="2" s="1"/>
  <c r="AL422" i="2" s="1"/>
  <c r="AL423" i="2" s="1"/>
  <c r="AL424" i="2" s="1"/>
  <c r="AL425" i="2" s="1"/>
  <c r="AL426" i="2" s="1"/>
  <c r="AL427" i="2" s="1"/>
  <c r="AL428" i="2" s="1"/>
  <c r="AL429" i="2" s="1"/>
  <c r="AL430" i="2" s="1"/>
  <c r="AL431" i="2" s="1"/>
  <c r="AL432" i="2" s="1"/>
  <c r="AL433" i="2" s="1"/>
  <c r="AL434" i="2" s="1"/>
  <c r="AL435" i="2" s="1"/>
  <c r="AL436" i="2" s="1"/>
  <c r="AL437" i="2" s="1"/>
  <c r="AL438" i="2" s="1"/>
  <c r="AL439" i="2" s="1"/>
  <c r="AL440" i="2" s="1"/>
  <c r="AL441" i="2" s="1"/>
  <c r="AL442" i="2" s="1"/>
  <c r="AL443" i="2" s="1"/>
  <c r="AL444" i="2" s="1"/>
  <c r="AL445" i="2" s="1"/>
  <c r="AL446" i="2" s="1"/>
  <c r="AL447" i="2" s="1"/>
  <c r="AL448" i="2" s="1"/>
  <c r="AL449" i="2" s="1"/>
  <c r="AL450" i="2" s="1"/>
  <c r="AL451" i="2" s="1"/>
  <c r="AL452" i="2" s="1"/>
  <c r="AL453" i="2" s="1"/>
  <c r="AL454" i="2" s="1"/>
  <c r="AL455" i="2" s="1"/>
  <c r="AL456" i="2" s="1"/>
  <c r="AL457" i="2" s="1"/>
  <c r="AL458" i="2" s="1"/>
  <c r="AL459" i="2" s="1"/>
  <c r="AL460" i="2" s="1"/>
  <c r="AL461" i="2" s="1"/>
  <c r="AL462" i="2" s="1"/>
  <c r="AL463" i="2" s="1"/>
  <c r="AL464" i="2" s="1"/>
  <c r="AL465" i="2" s="1"/>
  <c r="AL466" i="2" s="1"/>
  <c r="AL467" i="2" s="1"/>
  <c r="AL468" i="2" s="1"/>
  <c r="AL469" i="2" s="1"/>
  <c r="AL470" i="2" s="1"/>
  <c r="AL471" i="2" s="1"/>
  <c r="AL472" i="2" s="1"/>
  <c r="AL473" i="2" s="1"/>
  <c r="AL474" i="2" s="1"/>
  <c r="AL475" i="2" s="1"/>
  <c r="AL476" i="2" s="1"/>
  <c r="AL477" i="2" s="1"/>
  <c r="AL478" i="2" s="1"/>
  <c r="AL479" i="2" s="1"/>
  <c r="AL480" i="2" s="1"/>
  <c r="AL481" i="2" s="1"/>
  <c r="AL482" i="2" s="1"/>
  <c r="AL483" i="2" s="1"/>
  <c r="AL484" i="2" s="1"/>
  <c r="AL485" i="2" s="1"/>
  <c r="AL486" i="2" s="1"/>
  <c r="AL487" i="2" s="1"/>
  <c r="AK25" i="2"/>
  <c r="AK26" i="2" s="1"/>
  <c r="AJ25" i="2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J105" i="2" s="1"/>
  <c r="AJ106" i="2" s="1"/>
  <c r="AJ107" i="2" s="1"/>
  <c r="AJ108" i="2" s="1"/>
  <c r="AJ109" i="2" s="1"/>
  <c r="AJ110" i="2" s="1"/>
  <c r="AJ111" i="2" s="1"/>
  <c r="AJ112" i="2" s="1"/>
  <c r="AJ113" i="2" s="1"/>
  <c r="AJ114" i="2" s="1"/>
  <c r="AJ115" i="2" s="1"/>
  <c r="AJ116" i="2" s="1"/>
  <c r="AJ117" i="2" s="1"/>
  <c r="AJ118" i="2" s="1"/>
  <c r="AJ119" i="2" s="1"/>
  <c r="AJ120" i="2" s="1"/>
  <c r="AJ121" i="2" s="1"/>
  <c r="AJ122" i="2" s="1"/>
  <c r="AJ123" i="2" s="1"/>
  <c r="AJ124" i="2" s="1"/>
  <c r="AJ125" i="2" s="1"/>
  <c r="AJ126" i="2" s="1"/>
  <c r="AJ127" i="2" s="1"/>
  <c r="AJ128" i="2" s="1"/>
  <c r="AJ129" i="2" s="1"/>
  <c r="AJ130" i="2" s="1"/>
  <c r="AJ131" i="2" s="1"/>
  <c r="AJ132" i="2" s="1"/>
  <c r="AJ133" i="2" s="1"/>
  <c r="AJ134" i="2" s="1"/>
  <c r="AJ135" i="2" s="1"/>
  <c r="AJ136" i="2" s="1"/>
  <c r="AJ137" i="2" s="1"/>
  <c r="AJ138" i="2" s="1"/>
  <c r="AJ139" i="2" s="1"/>
  <c r="AJ140" i="2" s="1"/>
  <c r="AJ141" i="2" s="1"/>
  <c r="AJ142" i="2" s="1"/>
  <c r="AJ143" i="2" s="1"/>
  <c r="AJ144" i="2" s="1"/>
  <c r="AJ145" i="2" s="1"/>
  <c r="AJ146" i="2" s="1"/>
  <c r="AJ147" i="2" s="1"/>
  <c r="AJ148" i="2" s="1"/>
  <c r="AJ149" i="2" s="1"/>
  <c r="AJ150" i="2" s="1"/>
  <c r="AJ151" i="2" s="1"/>
  <c r="AJ152" i="2" s="1"/>
  <c r="AJ153" i="2" s="1"/>
  <c r="AJ154" i="2" s="1"/>
  <c r="AJ155" i="2" s="1"/>
  <c r="AJ156" i="2" s="1"/>
  <c r="AJ157" i="2" s="1"/>
  <c r="AJ158" i="2" s="1"/>
  <c r="AJ159" i="2" s="1"/>
  <c r="AJ160" i="2" s="1"/>
  <c r="AJ161" i="2" s="1"/>
  <c r="AJ162" i="2" s="1"/>
  <c r="AJ163" i="2" s="1"/>
  <c r="AJ164" i="2" s="1"/>
  <c r="AJ165" i="2" s="1"/>
  <c r="AJ166" i="2" s="1"/>
  <c r="AJ167" i="2" s="1"/>
  <c r="AJ168" i="2" s="1"/>
  <c r="AJ169" i="2" s="1"/>
  <c r="AJ170" i="2" s="1"/>
  <c r="AJ171" i="2" s="1"/>
  <c r="AJ172" i="2" s="1"/>
  <c r="AJ173" i="2" s="1"/>
  <c r="AJ174" i="2" s="1"/>
  <c r="AJ175" i="2" s="1"/>
  <c r="AJ176" i="2" s="1"/>
  <c r="AJ177" i="2" s="1"/>
  <c r="AJ178" i="2" s="1"/>
  <c r="AJ179" i="2" s="1"/>
  <c r="AJ180" i="2" s="1"/>
  <c r="AJ181" i="2" s="1"/>
  <c r="AJ182" i="2" s="1"/>
  <c r="AJ183" i="2" s="1"/>
  <c r="AJ184" i="2" s="1"/>
  <c r="AJ185" i="2" s="1"/>
  <c r="AJ186" i="2" s="1"/>
  <c r="AJ187" i="2" s="1"/>
  <c r="AJ188" i="2" s="1"/>
  <c r="AJ189" i="2" s="1"/>
  <c r="AJ190" i="2" s="1"/>
  <c r="AJ191" i="2" s="1"/>
  <c r="AJ192" i="2" s="1"/>
  <c r="AJ193" i="2" s="1"/>
  <c r="AJ194" i="2" s="1"/>
  <c r="AJ195" i="2" s="1"/>
  <c r="AJ196" i="2" s="1"/>
  <c r="AJ197" i="2" s="1"/>
  <c r="AJ198" i="2" s="1"/>
  <c r="AJ199" i="2" s="1"/>
  <c r="AJ200" i="2" s="1"/>
  <c r="AJ201" i="2" s="1"/>
  <c r="AJ202" i="2" s="1"/>
  <c r="AJ203" i="2" s="1"/>
  <c r="AJ204" i="2" s="1"/>
  <c r="AJ205" i="2" s="1"/>
  <c r="AJ206" i="2" s="1"/>
  <c r="AJ207" i="2" s="1"/>
  <c r="AJ208" i="2" s="1"/>
  <c r="AJ209" i="2" s="1"/>
  <c r="AJ210" i="2" s="1"/>
  <c r="AJ211" i="2" s="1"/>
  <c r="AJ212" i="2" s="1"/>
  <c r="AJ213" i="2" s="1"/>
  <c r="AJ214" i="2" s="1"/>
  <c r="AJ215" i="2" s="1"/>
  <c r="AJ216" i="2" s="1"/>
  <c r="AJ217" i="2" s="1"/>
  <c r="AJ218" i="2" s="1"/>
  <c r="AJ219" i="2" s="1"/>
  <c r="AJ220" i="2" s="1"/>
  <c r="AJ221" i="2" s="1"/>
  <c r="AJ222" i="2" s="1"/>
  <c r="AJ223" i="2" s="1"/>
  <c r="AJ224" i="2" s="1"/>
  <c r="AJ225" i="2" s="1"/>
  <c r="AJ226" i="2" s="1"/>
  <c r="AJ227" i="2" s="1"/>
  <c r="AJ228" i="2" s="1"/>
  <c r="AJ229" i="2" s="1"/>
  <c r="AJ230" i="2" s="1"/>
  <c r="AJ231" i="2" s="1"/>
  <c r="AJ232" i="2" s="1"/>
  <c r="AJ233" i="2" s="1"/>
  <c r="AJ234" i="2" s="1"/>
  <c r="AJ235" i="2" s="1"/>
  <c r="AJ236" i="2" s="1"/>
  <c r="AJ237" i="2" s="1"/>
  <c r="AJ238" i="2" s="1"/>
  <c r="AJ239" i="2" s="1"/>
  <c r="AJ240" i="2" s="1"/>
  <c r="AJ241" i="2" s="1"/>
  <c r="AJ242" i="2" s="1"/>
  <c r="AJ243" i="2" s="1"/>
  <c r="AJ244" i="2" s="1"/>
  <c r="AJ245" i="2" s="1"/>
  <c r="AJ246" i="2" s="1"/>
  <c r="AJ247" i="2" s="1"/>
  <c r="AJ248" i="2" s="1"/>
  <c r="AJ249" i="2" s="1"/>
  <c r="AJ250" i="2" s="1"/>
  <c r="AJ251" i="2" s="1"/>
  <c r="AJ252" i="2" s="1"/>
  <c r="AJ253" i="2" s="1"/>
  <c r="AJ254" i="2" s="1"/>
  <c r="AJ255" i="2" s="1"/>
  <c r="AJ256" i="2" s="1"/>
  <c r="AJ257" i="2" s="1"/>
  <c r="AJ258" i="2" s="1"/>
  <c r="AJ259" i="2" s="1"/>
  <c r="AJ260" i="2" s="1"/>
  <c r="AJ261" i="2" s="1"/>
  <c r="AJ262" i="2" s="1"/>
  <c r="AJ263" i="2" s="1"/>
  <c r="AJ264" i="2" s="1"/>
  <c r="AJ265" i="2" s="1"/>
  <c r="AJ266" i="2" s="1"/>
  <c r="AJ267" i="2" s="1"/>
  <c r="AJ268" i="2" s="1"/>
  <c r="AJ269" i="2" s="1"/>
  <c r="AJ270" i="2" s="1"/>
  <c r="AJ271" i="2" s="1"/>
  <c r="AJ272" i="2" s="1"/>
  <c r="AJ273" i="2" s="1"/>
  <c r="AJ274" i="2" s="1"/>
  <c r="AJ275" i="2" s="1"/>
  <c r="AJ276" i="2" s="1"/>
  <c r="AJ277" i="2" s="1"/>
  <c r="AJ278" i="2" s="1"/>
  <c r="AJ279" i="2" s="1"/>
  <c r="AJ280" i="2" s="1"/>
  <c r="AJ281" i="2" s="1"/>
  <c r="AJ282" i="2" s="1"/>
  <c r="AJ283" i="2" s="1"/>
  <c r="AJ284" i="2" s="1"/>
  <c r="AJ285" i="2" s="1"/>
  <c r="AJ286" i="2" s="1"/>
  <c r="AJ287" i="2" s="1"/>
  <c r="AJ288" i="2" s="1"/>
  <c r="AJ289" i="2" s="1"/>
  <c r="AJ290" i="2" s="1"/>
  <c r="AJ291" i="2" s="1"/>
  <c r="AJ292" i="2" s="1"/>
  <c r="AJ293" i="2" s="1"/>
  <c r="AJ294" i="2" s="1"/>
  <c r="AJ295" i="2" s="1"/>
  <c r="AJ296" i="2" s="1"/>
  <c r="AJ297" i="2" s="1"/>
  <c r="AJ298" i="2" s="1"/>
  <c r="AJ299" i="2" s="1"/>
  <c r="AJ300" i="2" s="1"/>
  <c r="AJ301" i="2" s="1"/>
  <c r="AJ302" i="2" s="1"/>
  <c r="AJ303" i="2" s="1"/>
  <c r="AJ304" i="2" s="1"/>
  <c r="AJ305" i="2" s="1"/>
  <c r="AJ306" i="2" s="1"/>
  <c r="AJ307" i="2" s="1"/>
  <c r="AJ308" i="2" s="1"/>
  <c r="AJ309" i="2" s="1"/>
  <c r="AJ310" i="2" s="1"/>
  <c r="AJ311" i="2" s="1"/>
  <c r="AJ312" i="2" s="1"/>
  <c r="AJ313" i="2" s="1"/>
  <c r="AJ314" i="2" s="1"/>
  <c r="AJ315" i="2" s="1"/>
  <c r="AJ316" i="2" s="1"/>
  <c r="AJ317" i="2" s="1"/>
  <c r="AJ318" i="2" s="1"/>
  <c r="AJ319" i="2" s="1"/>
  <c r="AJ320" i="2" s="1"/>
  <c r="AJ321" i="2" s="1"/>
  <c r="AJ322" i="2" s="1"/>
  <c r="AJ323" i="2" s="1"/>
  <c r="AJ324" i="2" s="1"/>
  <c r="AJ325" i="2" s="1"/>
  <c r="AJ326" i="2" s="1"/>
  <c r="AJ327" i="2" s="1"/>
  <c r="AJ328" i="2" s="1"/>
  <c r="AJ329" i="2" s="1"/>
  <c r="AJ330" i="2" s="1"/>
  <c r="AJ331" i="2" s="1"/>
  <c r="AJ332" i="2" s="1"/>
  <c r="AJ333" i="2" s="1"/>
  <c r="AJ334" i="2" s="1"/>
  <c r="AJ335" i="2" s="1"/>
  <c r="AJ336" i="2" s="1"/>
  <c r="AJ337" i="2" s="1"/>
  <c r="AJ338" i="2" s="1"/>
  <c r="AJ339" i="2" s="1"/>
  <c r="AJ340" i="2" s="1"/>
  <c r="AJ341" i="2" s="1"/>
  <c r="AJ342" i="2" s="1"/>
  <c r="AJ343" i="2" s="1"/>
  <c r="AJ344" i="2" s="1"/>
  <c r="AJ345" i="2" s="1"/>
  <c r="AJ346" i="2" s="1"/>
  <c r="AJ347" i="2" s="1"/>
  <c r="AJ348" i="2" s="1"/>
  <c r="AJ349" i="2" s="1"/>
  <c r="AJ350" i="2" s="1"/>
  <c r="AJ351" i="2" s="1"/>
  <c r="AJ352" i="2" s="1"/>
  <c r="AJ353" i="2" s="1"/>
  <c r="AJ354" i="2" s="1"/>
  <c r="AJ355" i="2" s="1"/>
  <c r="AJ356" i="2" s="1"/>
  <c r="AJ357" i="2" s="1"/>
  <c r="AJ358" i="2" s="1"/>
  <c r="AJ359" i="2" s="1"/>
  <c r="AJ360" i="2" s="1"/>
  <c r="AJ361" i="2" s="1"/>
  <c r="AJ362" i="2" s="1"/>
  <c r="AJ363" i="2" s="1"/>
  <c r="AJ364" i="2" s="1"/>
  <c r="AJ365" i="2" s="1"/>
  <c r="AJ366" i="2" s="1"/>
  <c r="AJ367" i="2" s="1"/>
  <c r="AJ368" i="2" s="1"/>
  <c r="AJ369" i="2" s="1"/>
  <c r="AJ370" i="2" s="1"/>
  <c r="AJ371" i="2" s="1"/>
  <c r="AJ372" i="2" s="1"/>
  <c r="AJ373" i="2" s="1"/>
  <c r="AJ374" i="2" s="1"/>
  <c r="AJ375" i="2" s="1"/>
  <c r="AJ376" i="2" s="1"/>
  <c r="AJ377" i="2" s="1"/>
  <c r="AJ378" i="2" s="1"/>
  <c r="AJ379" i="2" s="1"/>
  <c r="AJ380" i="2" s="1"/>
  <c r="AJ381" i="2" s="1"/>
  <c r="AJ382" i="2" s="1"/>
  <c r="AJ383" i="2" s="1"/>
  <c r="AJ384" i="2" s="1"/>
  <c r="AJ385" i="2" s="1"/>
  <c r="AJ386" i="2" s="1"/>
  <c r="AJ387" i="2" s="1"/>
  <c r="AJ388" i="2" s="1"/>
  <c r="AJ389" i="2" s="1"/>
  <c r="AJ390" i="2" s="1"/>
  <c r="AJ391" i="2" s="1"/>
  <c r="AJ392" i="2" s="1"/>
  <c r="AJ393" i="2" s="1"/>
  <c r="AJ394" i="2" s="1"/>
  <c r="AJ395" i="2" s="1"/>
  <c r="AJ396" i="2" s="1"/>
  <c r="AJ397" i="2" s="1"/>
  <c r="AJ398" i="2" s="1"/>
  <c r="AJ399" i="2" s="1"/>
  <c r="AJ400" i="2" s="1"/>
  <c r="AJ401" i="2" s="1"/>
  <c r="AJ402" i="2" s="1"/>
  <c r="AJ403" i="2" s="1"/>
  <c r="AJ404" i="2" s="1"/>
  <c r="AJ405" i="2" s="1"/>
  <c r="AJ406" i="2" s="1"/>
  <c r="AJ407" i="2" s="1"/>
  <c r="AJ408" i="2" s="1"/>
  <c r="AJ409" i="2" s="1"/>
  <c r="AJ410" i="2" s="1"/>
  <c r="AJ411" i="2" s="1"/>
  <c r="AJ412" i="2" s="1"/>
  <c r="AJ413" i="2" s="1"/>
  <c r="AJ414" i="2" s="1"/>
  <c r="AJ415" i="2" s="1"/>
  <c r="AJ416" i="2" s="1"/>
  <c r="AJ417" i="2" s="1"/>
  <c r="AJ418" i="2" s="1"/>
  <c r="AJ419" i="2" s="1"/>
  <c r="AJ420" i="2" s="1"/>
  <c r="AJ421" i="2" s="1"/>
  <c r="AJ422" i="2" s="1"/>
  <c r="AJ423" i="2" s="1"/>
  <c r="AJ424" i="2" s="1"/>
  <c r="AJ425" i="2" s="1"/>
  <c r="AJ426" i="2" s="1"/>
  <c r="AJ427" i="2" s="1"/>
  <c r="AJ428" i="2" s="1"/>
  <c r="AJ429" i="2" s="1"/>
  <c r="AJ430" i="2" s="1"/>
  <c r="AJ431" i="2" s="1"/>
  <c r="AJ432" i="2" s="1"/>
  <c r="AJ433" i="2" s="1"/>
  <c r="AJ434" i="2" s="1"/>
  <c r="AJ435" i="2" s="1"/>
  <c r="AJ436" i="2" s="1"/>
  <c r="AJ437" i="2" s="1"/>
  <c r="AJ438" i="2" s="1"/>
  <c r="AJ439" i="2" s="1"/>
  <c r="AJ440" i="2" s="1"/>
  <c r="AJ441" i="2" s="1"/>
  <c r="AJ442" i="2" s="1"/>
  <c r="AJ443" i="2" s="1"/>
  <c r="AJ444" i="2" s="1"/>
  <c r="AJ445" i="2" s="1"/>
  <c r="AJ446" i="2" s="1"/>
  <c r="AJ447" i="2" s="1"/>
  <c r="AJ448" i="2" s="1"/>
  <c r="AJ449" i="2" s="1"/>
  <c r="AJ450" i="2" s="1"/>
  <c r="AJ451" i="2" s="1"/>
  <c r="AJ452" i="2" s="1"/>
  <c r="AJ453" i="2" s="1"/>
  <c r="AJ454" i="2" s="1"/>
  <c r="AJ455" i="2" s="1"/>
  <c r="AJ456" i="2" s="1"/>
  <c r="AJ457" i="2" s="1"/>
  <c r="AJ458" i="2" s="1"/>
  <c r="AJ459" i="2" s="1"/>
  <c r="AJ460" i="2" s="1"/>
  <c r="AJ461" i="2" s="1"/>
  <c r="AJ462" i="2" s="1"/>
  <c r="AJ463" i="2" s="1"/>
  <c r="AJ464" i="2" s="1"/>
  <c r="AJ465" i="2" s="1"/>
  <c r="AJ466" i="2" s="1"/>
  <c r="AJ467" i="2" s="1"/>
  <c r="AJ468" i="2" s="1"/>
  <c r="AJ469" i="2" s="1"/>
  <c r="AJ470" i="2" s="1"/>
  <c r="AJ471" i="2" s="1"/>
  <c r="AJ472" i="2" s="1"/>
  <c r="AJ473" i="2" s="1"/>
  <c r="AJ474" i="2" s="1"/>
  <c r="AJ475" i="2" s="1"/>
  <c r="AJ476" i="2" s="1"/>
  <c r="AJ477" i="2" s="1"/>
  <c r="AJ478" i="2" s="1"/>
  <c r="AJ479" i="2" s="1"/>
  <c r="AJ480" i="2" s="1"/>
  <c r="AJ481" i="2" s="1"/>
  <c r="AJ482" i="2" s="1"/>
  <c r="AJ483" i="2" s="1"/>
  <c r="AJ484" i="2" s="1"/>
  <c r="AJ485" i="2" s="1"/>
  <c r="AJ486" i="2" s="1"/>
  <c r="AJ487" i="2" s="1"/>
  <c r="AI25" i="2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AI204" i="2" s="1"/>
  <c r="AI205" i="2" s="1"/>
  <c r="AI206" i="2" s="1"/>
  <c r="AI207" i="2" s="1"/>
  <c r="AI208" i="2" s="1"/>
  <c r="AI209" i="2" s="1"/>
  <c r="AI210" i="2" s="1"/>
  <c r="AI211" i="2" s="1"/>
  <c r="AI212" i="2" s="1"/>
  <c r="AI213" i="2" s="1"/>
  <c r="AI214" i="2" s="1"/>
  <c r="AI215" i="2" s="1"/>
  <c r="AI216" i="2" s="1"/>
  <c r="AI217" i="2" s="1"/>
  <c r="AI218" i="2" s="1"/>
  <c r="AI219" i="2" s="1"/>
  <c r="AI220" i="2" s="1"/>
  <c r="AI221" i="2" s="1"/>
  <c r="AI222" i="2" s="1"/>
  <c r="AI223" i="2" s="1"/>
  <c r="AI224" i="2" s="1"/>
  <c r="AI225" i="2" s="1"/>
  <c r="AI226" i="2" s="1"/>
  <c r="AI227" i="2" s="1"/>
  <c r="AI228" i="2" s="1"/>
  <c r="AI229" i="2" s="1"/>
  <c r="AI230" i="2" s="1"/>
  <c r="AI231" i="2" s="1"/>
  <c r="AI232" i="2" s="1"/>
  <c r="AI233" i="2" s="1"/>
  <c r="AI234" i="2" s="1"/>
  <c r="AI235" i="2" s="1"/>
  <c r="AI236" i="2" s="1"/>
  <c r="AI237" i="2" s="1"/>
  <c r="AI238" i="2" s="1"/>
  <c r="AI239" i="2" s="1"/>
  <c r="AI240" i="2" s="1"/>
  <c r="AI241" i="2" s="1"/>
  <c r="AI242" i="2" s="1"/>
  <c r="AI243" i="2" s="1"/>
  <c r="AI244" i="2" s="1"/>
  <c r="AI245" i="2" s="1"/>
  <c r="AI246" i="2" s="1"/>
  <c r="AI247" i="2" s="1"/>
  <c r="AI248" i="2" s="1"/>
  <c r="AI249" i="2" s="1"/>
  <c r="AI250" i="2" s="1"/>
  <c r="AI251" i="2" s="1"/>
  <c r="AI252" i="2" s="1"/>
  <c r="AI253" i="2" s="1"/>
  <c r="AI254" i="2" s="1"/>
  <c r="AI255" i="2" s="1"/>
  <c r="AI256" i="2" s="1"/>
  <c r="AI257" i="2" s="1"/>
  <c r="AI258" i="2" s="1"/>
  <c r="AI259" i="2" s="1"/>
  <c r="AI260" i="2" s="1"/>
  <c r="AI261" i="2" s="1"/>
  <c r="AI262" i="2" s="1"/>
  <c r="AI263" i="2" s="1"/>
  <c r="AI264" i="2" s="1"/>
  <c r="AI265" i="2" s="1"/>
  <c r="AI266" i="2" s="1"/>
  <c r="AI267" i="2" s="1"/>
  <c r="AI268" i="2" s="1"/>
  <c r="AI269" i="2" s="1"/>
  <c r="AI270" i="2" s="1"/>
  <c r="AI271" i="2" s="1"/>
  <c r="AI272" i="2" s="1"/>
  <c r="AI273" i="2" s="1"/>
  <c r="AI274" i="2" s="1"/>
  <c r="AI275" i="2" s="1"/>
  <c r="AI276" i="2" s="1"/>
  <c r="AI277" i="2" s="1"/>
  <c r="AI278" i="2" s="1"/>
  <c r="AI279" i="2" s="1"/>
  <c r="AI280" i="2" s="1"/>
  <c r="AI281" i="2" s="1"/>
  <c r="AI282" i="2" s="1"/>
  <c r="AI283" i="2" s="1"/>
  <c r="AI284" i="2" s="1"/>
  <c r="AI285" i="2" s="1"/>
  <c r="AI286" i="2" s="1"/>
  <c r="AI287" i="2" s="1"/>
  <c r="AI288" i="2" s="1"/>
  <c r="AI289" i="2" s="1"/>
  <c r="AI290" i="2" s="1"/>
  <c r="AI291" i="2" s="1"/>
  <c r="AI292" i="2" s="1"/>
  <c r="AI293" i="2" s="1"/>
  <c r="AI294" i="2" s="1"/>
  <c r="AI295" i="2" s="1"/>
  <c r="AI296" i="2" s="1"/>
  <c r="AI297" i="2" s="1"/>
  <c r="AI298" i="2" s="1"/>
  <c r="AI299" i="2" s="1"/>
  <c r="AI300" i="2" s="1"/>
  <c r="AI301" i="2" s="1"/>
  <c r="AI302" i="2" s="1"/>
  <c r="AI303" i="2" s="1"/>
  <c r="AI304" i="2" s="1"/>
  <c r="AI305" i="2" s="1"/>
  <c r="AI306" i="2" s="1"/>
  <c r="AI307" i="2" s="1"/>
  <c r="AI308" i="2" s="1"/>
  <c r="AI309" i="2" s="1"/>
  <c r="AI310" i="2" s="1"/>
  <c r="AI311" i="2" s="1"/>
  <c r="AI312" i="2" s="1"/>
  <c r="AI313" i="2" s="1"/>
  <c r="AI314" i="2" s="1"/>
  <c r="AI315" i="2" s="1"/>
  <c r="AI316" i="2" s="1"/>
  <c r="AI317" i="2" s="1"/>
  <c r="AI318" i="2" s="1"/>
  <c r="AI319" i="2" s="1"/>
  <c r="AI320" i="2" s="1"/>
  <c r="AI321" i="2" s="1"/>
  <c r="AI322" i="2" s="1"/>
  <c r="AI323" i="2" s="1"/>
  <c r="AI324" i="2" s="1"/>
  <c r="AI325" i="2" s="1"/>
  <c r="AI326" i="2" s="1"/>
  <c r="AI327" i="2" s="1"/>
  <c r="AI328" i="2" s="1"/>
  <c r="AI329" i="2" s="1"/>
  <c r="AI330" i="2" s="1"/>
  <c r="AI331" i="2" s="1"/>
  <c r="AI332" i="2" s="1"/>
  <c r="AI333" i="2" s="1"/>
  <c r="AI334" i="2" s="1"/>
  <c r="AI335" i="2" s="1"/>
  <c r="AI336" i="2" s="1"/>
  <c r="AI337" i="2" s="1"/>
  <c r="AI338" i="2" s="1"/>
  <c r="AI339" i="2" s="1"/>
  <c r="AI340" i="2" s="1"/>
  <c r="AI341" i="2" s="1"/>
  <c r="AI342" i="2" s="1"/>
  <c r="AI343" i="2" s="1"/>
  <c r="AI344" i="2" s="1"/>
  <c r="AI345" i="2" s="1"/>
  <c r="AI346" i="2" s="1"/>
  <c r="AI347" i="2" s="1"/>
  <c r="AI348" i="2" s="1"/>
  <c r="AI349" i="2" s="1"/>
  <c r="AI350" i="2" s="1"/>
  <c r="AI351" i="2" s="1"/>
  <c r="AI352" i="2" s="1"/>
  <c r="AI353" i="2" s="1"/>
  <c r="AI354" i="2" s="1"/>
  <c r="AI355" i="2" s="1"/>
  <c r="AI356" i="2" s="1"/>
  <c r="AI357" i="2" s="1"/>
  <c r="AI358" i="2" s="1"/>
  <c r="AI359" i="2" s="1"/>
  <c r="AI360" i="2" s="1"/>
  <c r="AI361" i="2" s="1"/>
  <c r="AI362" i="2" s="1"/>
  <c r="AI363" i="2" s="1"/>
  <c r="AI364" i="2" s="1"/>
  <c r="AI365" i="2" s="1"/>
  <c r="AI366" i="2" s="1"/>
  <c r="AI367" i="2" s="1"/>
  <c r="AI368" i="2" s="1"/>
  <c r="AI369" i="2" s="1"/>
  <c r="AI370" i="2" s="1"/>
  <c r="AI371" i="2" s="1"/>
  <c r="AI372" i="2" s="1"/>
  <c r="AI373" i="2" s="1"/>
  <c r="AI374" i="2" s="1"/>
  <c r="AI375" i="2" s="1"/>
  <c r="AI376" i="2" s="1"/>
  <c r="AI377" i="2" s="1"/>
  <c r="AI378" i="2" s="1"/>
  <c r="AI379" i="2" s="1"/>
  <c r="AI380" i="2" s="1"/>
  <c r="AI381" i="2" s="1"/>
  <c r="AI382" i="2" s="1"/>
  <c r="AI383" i="2" s="1"/>
  <c r="AI384" i="2" s="1"/>
  <c r="AI385" i="2" s="1"/>
  <c r="AI386" i="2" s="1"/>
  <c r="AI387" i="2" s="1"/>
  <c r="AI388" i="2" s="1"/>
  <c r="AI389" i="2" s="1"/>
  <c r="AI390" i="2" s="1"/>
  <c r="AI391" i="2" s="1"/>
  <c r="AI392" i="2" s="1"/>
  <c r="AI393" i="2" s="1"/>
  <c r="AI394" i="2" s="1"/>
  <c r="AI395" i="2" s="1"/>
  <c r="AI396" i="2" s="1"/>
  <c r="AI397" i="2" s="1"/>
  <c r="AI398" i="2" s="1"/>
  <c r="AI399" i="2" s="1"/>
  <c r="AI400" i="2" s="1"/>
  <c r="AI401" i="2" s="1"/>
  <c r="AI402" i="2" s="1"/>
  <c r="AI403" i="2" s="1"/>
  <c r="AI404" i="2" s="1"/>
  <c r="AI405" i="2" s="1"/>
  <c r="AI406" i="2" s="1"/>
  <c r="AI407" i="2" s="1"/>
  <c r="AI408" i="2" s="1"/>
  <c r="AI409" i="2" s="1"/>
  <c r="AI410" i="2" s="1"/>
  <c r="AI411" i="2" s="1"/>
  <c r="AI412" i="2" s="1"/>
  <c r="AI413" i="2" s="1"/>
  <c r="AI414" i="2" s="1"/>
  <c r="AI415" i="2" s="1"/>
  <c r="AI416" i="2" s="1"/>
  <c r="AI417" i="2" s="1"/>
  <c r="AI418" i="2" s="1"/>
  <c r="AI419" i="2" s="1"/>
  <c r="AI420" i="2" s="1"/>
  <c r="AI421" i="2" s="1"/>
  <c r="AI422" i="2" s="1"/>
  <c r="AI423" i="2" s="1"/>
  <c r="AI424" i="2" s="1"/>
  <c r="AI425" i="2" s="1"/>
  <c r="AI426" i="2" s="1"/>
  <c r="AI427" i="2" s="1"/>
  <c r="AI428" i="2" s="1"/>
  <c r="AI429" i="2" s="1"/>
  <c r="AI430" i="2" s="1"/>
  <c r="AI431" i="2" s="1"/>
  <c r="AI432" i="2" s="1"/>
  <c r="AI433" i="2" s="1"/>
  <c r="AI434" i="2" s="1"/>
  <c r="AI435" i="2" s="1"/>
  <c r="AI436" i="2" s="1"/>
  <c r="AI437" i="2" s="1"/>
  <c r="AI438" i="2" s="1"/>
  <c r="AI439" i="2" s="1"/>
  <c r="AI440" i="2" s="1"/>
  <c r="AI441" i="2" s="1"/>
  <c r="AI442" i="2" s="1"/>
  <c r="AI443" i="2" s="1"/>
  <c r="AI444" i="2" s="1"/>
  <c r="AI445" i="2" s="1"/>
  <c r="AI446" i="2" s="1"/>
  <c r="AI447" i="2" s="1"/>
  <c r="AI448" i="2" s="1"/>
  <c r="AI449" i="2" s="1"/>
  <c r="AI450" i="2" s="1"/>
  <c r="AI451" i="2" s="1"/>
  <c r="AI452" i="2" s="1"/>
  <c r="AI453" i="2" s="1"/>
  <c r="AI454" i="2" s="1"/>
  <c r="AI455" i="2" s="1"/>
  <c r="AI456" i="2" s="1"/>
  <c r="AI457" i="2" s="1"/>
  <c r="AI458" i="2" s="1"/>
  <c r="AI459" i="2" s="1"/>
  <c r="AI460" i="2" s="1"/>
  <c r="AI461" i="2" s="1"/>
  <c r="AI462" i="2" s="1"/>
  <c r="AI463" i="2" s="1"/>
  <c r="AI464" i="2" s="1"/>
  <c r="AI465" i="2" s="1"/>
  <c r="AI466" i="2" s="1"/>
  <c r="AI467" i="2" s="1"/>
  <c r="AI468" i="2" s="1"/>
  <c r="AI469" i="2" s="1"/>
  <c r="AI470" i="2" s="1"/>
  <c r="AI471" i="2" s="1"/>
  <c r="AI472" i="2" s="1"/>
  <c r="AI473" i="2" s="1"/>
  <c r="AI474" i="2" s="1"/>
  <c r="AI475" i="2" s="1"/>
  <c r="AI476" i="2" s="1"/>
  <c r="AI477" i="2" s="1"/>
  <c r="AI478" i="2" s="1"/>
  <c r="AI479" i="2" s="1"/>
  <c r="AI480" i="2" s="1"/>
  <c r="AI481" i="2" s="1"/>
  <c r="AI482" i="2" s="1"/>
  <c r="AI483" i="2" s="1"/>
  <c r="AI484" i="2" s="1"/>
  <c r="AI485" i="2" s="1"/>
  <c r="AI486" i="2" s="1"/>
  <c r="AI487" i="2" s="1"/>
  <c r="AH25" i="2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H115" i="2" s="1"/>
  <c r="AH116" i="2" s="1"/>
  <c r="AH117" i="2" s="1"/>
  <c r="AH118" i="2" s="1"/>
  <c r="AH119" i="2" s="1"/>
  <c r="AH120" i="2" s="1"/>
  <c r="AH121" i="2" s="1"/>
  <c r="AH122" i="2" s="1"/>
  <c r="AH123" i="2" s="1"/>
  <c r="AH124" i="2" s="1"/>
  <c r="AH125" i="2" s="1"/>
  <c r="AH126" i="2" s="1"/>
  <c r="AH127" i="2" s="1"/>
  <c r="AH128" i="2" s="1"/>
  <c r="AH129" i="2" s="1"/>
  <c r="AH130" i="2" s="1"/>
  <c r="AH131" i="2" s="1"/>
  <c r="AH132" i="2" s="1"/>
  <c r="AH133" i="2" s="1"/>
  <c r="AH134" i="2" s="1"/>
  <c r="AH135" i="2" s="1"/>
  <c r="AH136" i="2" s="1"/>
  <c r="AH137" i="2" s="1"/>
  <c r="AH138" i="2" s="1"/>
  <c r="AH139" i="2" s="1"/>
  <c r="AH140" i="2" s="1"/>
  <c r="AH141" i="2" s="1"/>
  <c r="AH142" i="2" s="1"/>
  <c r="AH143" i="2" s="1"/>
  <c r="AH144" i="2" s="1"/>
  <c r="AH145" i="2" s="1"/>
  <c r="AH146" i="2" s="1"/>
  <c r="AH147" i="2" s="1"/>
  <c r="AH148" i="2" s="1"/>
  <c r="AH149" i="2" s="1"/>
  <c r="AH150" i="2" s="1"/>
  <c r="AH151" i="2" s="1"/>
  <c r="AH152" i="2" s="1"/>
  <c r="AH153" i="2" s="1"/>
  <c r="AH154" i="2" s="1"/>
  <c r="AH155" i="2" s="1"/>
  <c r="AH156" i="2" s="1"/>
  <c r="AH157" i="2" s="1"/>
  <c r="AH158" i="2" s="1"/>
  <c r="AH159" i="2" s="1"/>
  <c r="AH160" i="2" s="1"/>
  <c r="AH161" i="2" s="1"/>
  <c r="AH162" i="2" s="1"/>
  <c r="AH163" i="2" s="1"/>
  <c r="AH164" i="2" s="1"/>
  <c r="AH165" i="2" s="1"/>
  <c r="AH166" i="2" s="1"/>
  <c r="AH167" i="2" s="1"/>
  <c r="AH168" i="2" s="1"/>
  <c r="AH169" i="2" s="1"/>
  <c r="AH170" i="2" s="1"/>
  <c r="AH171" i="2" s="1"/>
  <c r="AH172" i="2" s="1"/>
  <c r="AH173" i="2" s="1"/>
  <c r="AH174" i="2" s="1"/>
  <c r="AH175" i="2" s="1"/>
  <c r="AH176" i="2" s="1"/>
  <c r="AH177" i="2" s="1"/>
  <c r="AH178" i="2" s="1"/>
  <c r="AH179" i="2" s="1"/>
  <c r="AH180" i="2" s="1"/>
  <c r="AH181" i="2" s="1"/>
  <c r="AH182" i="2" s="1"/>
  <c r="AH183" i="2" s="1"/>
  <c r="AH184" i="2" s="1"/>
  <c r="AH185" i="2" s="1"/>
  <c r="AH186" i="2" s="1"/>
  <c r="AH187" i="2" s="1"/>
  <c r="AH188" i="2" s="1"/>
  <c r="AH189" i="2" s="1"/>
  <c r="AH190" i="2" s="1"/>
  <c r="AH191" i="2" s="1"/>
  <c r="AH192" i="2" s="1"/>
  <c r="AH193" i="2" s="1"/>
  <c r="AH194" i="2" s="1"/>
  <c r="AH195" i="2" s="1"/>
  <c r="AH196" i="2" s="1"/>
  <c r="AH197" i="2" s="1"/>
  <c r="AH198" i="2" s="1"/>
  <c r="AH199" i="2" s="1"/>
  <c r="AH200" i="2" s="1"/>
  <c r="AH201" i="2" s="1"/>
  <c r="AH202" i="2" s="1"/>
  <c r="AH203" i="2" s="1"/>
  <c r="AH204" i="2" s="1"/>
  <c r="AH205" i="2" s="1"/>
  <c r="AH206" i="2" s="1"/>
  <c r="AH207" i="2" s="1"/>
  <c r="AH208" i="2" s="1"/>
  <c r="AH209" i="2" s="1"/>
  <c r="AH210" i="2" s="1"/>
  <c r="AH211" i="2" s="1"/>
  <c r="AH212" i="2" s="1"/>
  <c r="AH213" i="2" s="1"/>
  <c r="AH214" i="2" s="1"/>
  <c r="AH215" i="2" s="1"/>
  <c r="AH216" i="2" s="1"/>
  <c r="AH217" i="2" s="1"/>
  <c r="AH218" i="2" s="1"/>
  <c r="AH219" i="2" s="1"/>
  <c r="AH220" i="2" s="1"/>
  <c r="AH221" i="2" s="1"/>
  <c r="AH222" i="2" s="1"/>
  <c r="AH223" i="2" s="1"/>
  <c r="AH224" i="2" s="1"/>
  <c r="AH225" i="2" s="1"/>
  <c r="AH226" i="2" s="1"/>
  <c r="AH227" i="2" s="1"/>
  <c r="AH228" i="2" s="1"/>
  <c r="AH229" i="2" s="1"/>
  <c r="AH230" i="2" s="1"/>
  <c r="AH231" i="2" s="1"/>
  <c r="AH232" i="2" s="1"/>
  <c r="AH233" i="2" s="1"/>
  <c r="AH234" i="2" s="1"/>
  <c r="AH235" i="2" s="1"/>
  <c r="AH236" i="2" s="1"/>
  <c r="AH237" i="2" s="1"/>
  <c r="AH238" i="2" s="1"/>
  <c r="AH239" i="2" s="1"/>
  <c r="AH240" i="2" s="1"/>
  <c r="AH241" i="2" s="1"/>
  <c r="AH242" i="2" s="1"/>
  <c r="AH243" i="2" s="1"/>
  <c r="AH244" i="2" s="1"/>
  <c r="AH245" i="2" s="1"/>
  <c r="AH246" i="2" s="1"/>
  <c r="AH247" i="2" s="1"/>
  <c r="AH248" i="2" s="1"/>
  <c r="AH249" i="2" s="1"/>
  <c r="AH250" i="2" s="1"/>
  <c r="AH251" i="2" s="1"/>
  <c r="AH252" i="2" s="1"/>
  <c r="AH253" i="2" s="1"/>
  <c r="AH254" i="2" s="1"/>
  <c r="AH255" i="2" s="1"/>
  <c r="AH256" i="2" s="1"/>
  <c r="AH257" i="2" s="1"/>
  <c r="AH258" i="2" s="1"/>
  <c r="AH259" i="2" s="1"/>
  <c r="AH260" i="2" s="1"/>
  <c r="AH261" i="2" s="1"/>
  <c r="AH262" i="2" s="1"/>
  <c r="AH263" i="2" s="1"/>
  <c r="AH264" i="2" s="1"/>
  <c r="AH265" i="2" s="1"/>
  <c r="AH266" i="2" s="1"/>
  <c r="AH267" i="2" s="1"/>
  <c r="AH268" i="2" s="1"/>
  <c r="AH269" i="2" s="1"/>
  <c r="AH270" i="2" s="1"/>
  <c r="AH271" i="2" s="1"/>
  <c r="AH272" i="2" s="1"/>
  <c r="AH273" i="2" s="1"/>
  <c r="AH274" i="2" s="1"/>
  <c r="AH275" i="2" s="1"/>
  <c r="AH276" i="2" s="1"/>
  <c r="AH277" i="2" s="1"/>
  <c r="AH278" i="2" s="1"/>
  <c r="AH279" i="2" s="1"/>
  <c r="AH280" i="2" s="1"/>
  <c r="AH281" i="2" s="1"/>
  <c r="AH282" i="2" s="1"/>
  <c r="AH283" i="2" s="1"/>
  <c r="AH284" i="2" s="1"/>
  <c r="AH285" i="2" s="1"/>
  <c r="AH286" i="2" s="1"/>
  <c r="AH287" i="2" s="1"/>
  <c r="AH288" i="2" s="1"/>
  <c r="AH289" i="2" s="1"/>
  <c r="AH290" i="2" s="1"/>
  <c r="AH291" i="2" s="1"/>
  <c r="AH292" i="2" s="1"/>
  <c r="AH293" i="2" s="1"/>
  <c r="AH294" i="2" s="1"/>
  <c r="AH295" i="2" s="1"/>
  <c r="AH296" i="2" s="1"/>
  <c r="AH297" i="2" s="1"/>
  <c r="AH298" i="2" s="1"/>
  <c r="AH299" i="2" s="1"/>
  <c r="AH300" i="2" s="1"/>
  <c r="AH301" i="2" s="1"/>
  <c r="AH302" i="2" s="1"/>
  <c r="AH303" i="2" s="1"/>
  <c r="AH304" i="2" s="1"/>
  <c r="AH305" i="2" s="1"/>
  <c r="AH306" i="2" s="1"/>
  <c r="AH307" i="2" s="1"/>
  <c r="AH308" i="2" s="1"/>
  <c r="AH309" i="2" s="1"/>
  <c r="AH310" i="2" s="1"/>
  <c r="AH311" i="2" s="1"/>
  <c r="AH312" i="2" s="1"/>
  <c r="AH313" i="2" s="1"/>
  <c r="AH314" i="2" s="1"/>
  <c r="AH315" i="2" s="1"/>
  <c r="AH316" i="2" s="1"/>
  <c r="AH317" i="2" s="1"/>
  <c r="AH318" i="2" s="1"/>
  <c r="AH319" i="2" s="1"/>
  <c r="AH320" i="2" s="1"/>
  <c r="AH321" i="2" s="1"/>
  <c r="AH322" i="2" s="1"/>
  <c r="AH323" i="2" s="1"/>
  <c r="AH324" i="2" s="1"/>
  <c r="AH325" i="2" s="1"/>
  <c r="AH326" i="2" s="1"/>
  <c r="AH327" i="2" s="1"/>
  <c r="AH328" i="2" s="1"/>
  <c r="AH329" i="2" s="1"/>
  <c r="AH330" i="2" s="1"/>
  <c r="AH331" i="2" s="1"/>
  <c r="AH332" i="2" s="1"/>
  <c r="AH333" i="2" s="1"/>
  <c r="AH334" i="2" s="1"/>
  <c r="AH335" i="2" s="1"/>
  <c r="AH336" i="2" s="1"/>
  <c r="AH337" i="2" s="1"/>
  <c r="AH338" i="2" s="1"/>
  <c r="AH339" i="2" s="1"/>
  <c r="AH340" i="2" s="1"/>
  <c r="AH341" i="2" s="1"/>
  <c r="AH342" i="2" s="1"/>
  <c r="AH343" i="2" s="1"/>
  <c r="AH344" i="2" s="1"/>
  <c r="AH345" i="2" s="1"/>
  <c r="AH346" i="2" s="1"/>
  <c r="AH347" i="2" s="1"/>
  <c r="AH348" i="2" s="1"/>
  <c r="AH349" i="2" s="1"/>
  <c r="AH350" i="2" s="1"/>
  <c r="AH351" i="2" s="1"/>
  <c r="AH352" i="2" s="1"/>
  <c r="AH353" i="2" s="1"/>
  <c r="AH354" i="2" s="1"/>
  <c r="AH355" i="2" s="1"/>
  <c r="AH356" i="2" s="1"/>
  <c r="AH357" i="2" s="1"/>
  <c r="AH358" i="2" s="1"/>
  <c r="AH359" i="2" s="1"/>
  <c r="AH360" i="2" s="1"/>
  <c r="AH361" i="2" s="1"/>
  <c r="AH362" i="2" s="1"/>
  <c r="AH363" i="2" s="1"/>
  <c r="AH364" i="2" s="1"/>
  <c r="AH365" i="2" s="1"/>
  <c r="AH366" i="2" s="1"/>
  <c r="AH367" i="2" s="1"/>
  <c r="AH368" i="2" s="1"/>
  <c r="AH369" i="2" s="1"/>
  <c r="AH370" i="2" s="1"/>
  <c r="AH371" i="2" s="1"/>
  <c r="AH372" i="2" s="1"/>
  <c r="AH373" i="2" s="1"/>
  <c r="AH374" i="2" s="1"/>
  <c r="AH375" i="2" s="1"/>
  <c r="AH376" i="2" s="1"/>
  <c r="AH377" i="2" s="1"/>
  <c r="AH378" i="2" s="1"/>
  <c r="AH379" i="2" s="1"/>
  <c r="AH380" i="2" s="1"/>
  <c r="AH381" i="2" s="1"/>
  <c r="AH382" i="2" s="1"/>
  <c r="AH383" i="2" s="1"/>
  <c r="AH384" i="2" s="1"/>
  <c r="AH385" i="2" s="1"/>
  <c r="AH386" i="2" s="1"/>
  <c r="AH387" i="2" s="1"/>
  <c r="AH388" i="2" s="1"/>
  <c r="AH389" i="2" s="1"/>
  <c r="AH390" i="2" s="1"/>
  <c r="AH391" i="2" s="1"/>
  <c r="AH392" i="2" s="1"/>
  <c r="AH393" i="2" s="1"/>
  <c r="AH394" i="2" s="1"/>
  <c r="AH395" i="2" s="1"/>
  <c r="AH396" i="2" s="1"/>
  <c r="AH397" i="2" s="1"/>
  <c r="AH398" i="2" s="1"/>
  <c r="AH399" i="2" s="1"/>
  <c r="AH400" i="2" s="1"/>
  <c r="AH401" i="2" s="1"/>
  <c r="AH402" i="2" s="1"/>
  <c r="AH403" i="2" s="1"/>
  <c r="AH404" i="2" s="1"/>
  <c r="AH405" i="2" s="1"/>
  <c r="AH406" i="2" s="1"/>
  <c r="AH407" i="2" s="1"/>
  <c r="AH408" i="2" s="1"/>
  <c r="AH409" i="2" s="1"/>
  <c r="AH410" i="2" s="1"/>
  <c r="AH411" i="2" s="1"/>
  <c r="AH412" i="2" s="1"/>
  <c r="AH413" i="2" s="1"/>
  <c r="AH414" i="2" s="1"/>
  <c r="AH415" i="2" s="1"/>
  <c r="AH416" i="2" s="1"/>
  <c r="AH417" i="2" s="1"/>
  <c r="AH418" i="2" s="1"/>
  <c r="AH419" i="2" s="1"/>
  <c r="AH420" i="2" s="1"/>
  <c r="AH421" i="2" s="1"/>
  <c r="AH422" i="2" s="1"/>
  <c r="AH423" i="2" s="1"/>
  <c r="AH424" i="2" s="1"/>
  <c r="AH425" i="2" s="1"/>
  <c r="AH426" i="2" s="1"/>
  <c r="AH427" i="2" s="1"/>
  <c r="AH428" i="2" s="1"/>
  <c r="AH429" i="2" s="1"/>
  <c r="AH430" i="2" s="1"/>
  <c r="AH431" i="2" s="1"/>
  <c r="AH432" i="2" s="1"/>
  <c r="AH433" i="2" s="1"/>
  <c r="AH434" i="2" s="1"/>
  <c r="AH435" i="2" s="1"/>
  <c r="AH436" i="2" s="1"/>
  <c r="AH437" i="2" s="1"/>
  <c r="AH438" i="2" s="1"/>
  <c r="AH439" i="2" s="1"/>
  <c r="AH440" i="2" s="1"/>
  <c r="AH441" i="2" s="1"/>
  <c r="AH442" i="2" s="1"/>
  <c r="AH443" i="2" s="1"/>
  <c r="AH444" i="2" s="1"/>
  <c r="AH445" i="2" s="1"/>
  <c r="AH446" i="2" s="1"/>
  <c r="AH447" i="2" s="1"/>
  <c r="AH448" i="2" s="1"/>
  <c r="AH449" i="2" s="1"/>
  <c r="AH450" i="2" s="1"/>
  <c r="AH451" i="2" s="1"/>
  <c r="AH452" i="2" s="1"/>
  <c r="AH453" i="2" s="1"/>
  <c r="AH454" i="2" s="1"/>
  <c r="AH455" i="2" s="1"/>
  <c r="AH456" i="2" s="1"/>
  <c r="AH457" i="2" s="1"/>
  <c r="AH458" i="2" s="1"/>
  <c r="AH459" i="2" s="1"/>
  <c r="AH460" i="2" s="1"/>
  <c r="AH461" i="2" s="1"/>
  <c r="AH462" i="2" s="1"/>
  <c r="AH463" i="2" s="1"/>
  <c r="AH464" i="2" s="1"/>
  <c r="AH465" i="2" s="1"/>
  <c r="AH466" i="2" s="1"/>
  <c r="AH467" i="2" s="1"/>
  <c r="AH468" i="2" s="1"/>
  <c r="AH469" i="2" s="1"/>
  <c r="AH470" i="2" s="1"/>
  <c r="AH471" i="2" s="1"/>
  <c r="AH472" i="2" s="1"/>
  <c r="AH473" i="2" s="1"/>
  <c r="AH474" i="2" s="1"/>
  <c r="AH475" i="2" s="1"/>
  <c r="AH476" i="2" s="1"/>
  <c r="AH477" i="2" s="1"/>
  <c r="AH478" i="2" s="1"/>
  <c r="AH479" i="2" s="1"/>
  <c r="AH480" i="2" s="1"/>
  <c r="AH481" i="2" s="1"/>
  <c r="AH482" i="2" s="1"/>
  <c r="AH483" i="2" s="1"/>
  <c r="AH484" i="2" s="1"/>
  <c r="AH485" i="2" s="1"/>
  <c r="AH486" i="2" s="1"/>
  <c r="AH487" i="2" s="1"/>
  <c r="AG25" i="2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AG64" i="2" s="1"/>
  <c r="AG65" i="2" s="1"/>
  <c r="AG66" i="2" s="1"/>
  <c r="AG67" i="2" s="1"/>
  <c r="AG68" i="2" s="1"/>
  <c r="AG69" i="2" s="1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AG115" i="2" s="1"/>
  <c r="AG116" i="2" s="1"/>
  <c r="AG117" i="2" s="1"/>
  <c r="AG118" i="2" s="1"/>
  <c r="AG119" i="2" s="1"/>
  <c r="AG120" i="2" s="1"/>
  <c r="AG121" i="2" s="1"/>
  <c r="AG122" i="2" s="1"/>
  <c r="AG123" i="2" s="1"/>
  <c r="AG124" i="2" s="1"/>
  <c r="AG125" i="2" s="1"/>
  <c r="AG126" i="2" s="1"/>
  <c r="AG127" i="2" s="1"/>
  <c r="AG128" i="2" s="1"/>
  <c r="AG129" i="2" s="1"/>
  <c r="AG130" i="2" s="1"/>
  <c r="AG131" i="2" s="1"/>
  <c r="AG132" i="2" s="1"/>
  <c r="AG133" i="2" s="1"/>
  <c r="AG134" i="2" s="1"/>
  <c r="AG135" i="2" s="1"/>
  <c r="AG136" i="2" s="1"/>
  <c r="AG137" i="2" s="1"/>
  <c r="AG138" i="2" s="1"/>
  <c r="AG139" i="2" s="1"/>
  <c r="AG140" i="2" s="1"/>
  <c r="AG141" i="2" s="1"/>
  <c r="AG142" i="2" s="1"/>
  <c r="AG143" i="2" s="1"/>
  <c r="AG144" i="2" s="1"/>
  <c r="AG145" i="2" s="1"/>
  <c r="AG146" i="2" s="1"/>
  <c r="AG147" i="2" s="1"/>
  <c r="AG148" i="2" s="1"/>
  <c r="AG149" i="2" s="1"/>
  <c r="AG150" i="2" s="1"/>
  <c r="AG151" i="2" s="1"/>
  <c r="AG152" i="2" s="1"/>
  <c r="AG153" i="2" s="1"/>
  <c r="AG154" i="2" s="1"/>
  <c r="AG155" i="2" s="1"/>
  <c r="AG156" i="2" s="1"/>
  <c r="AG157" i="2" s="1"/>
  <c r="AG158" i="2" s="1"/>
  <c r="AG159" i="2" s="1"/>
  <c r="AG160" i="2" s="1"/>
  <c r="AG161" i="2" s="1"/>
  <c r="AG162" i="2" s="1"/>
  <c r="AG163" i="2" s="1"/>
  <c r="AG164" i="2" s="1"/>
  <c r="AG165" i="2" s="1"/>
  <c r="AG166" i="2" s="1"/>
  <c r="AG167" i="2" s="1"/>
  <c r="AG168" i="2" s="1"/>
  <c r="AG169" i="2" s="1"/>
  <c r="AG170" i="2" s="1"/>
  <c r="AG171" i="2" s="1"/>
  <c r="AG172" i="2" s="1"/>
  <c r="AG173" i="2" s="1"/>
  <c r="AG174" i="2" s="1"/>
  <c r="AG175" i="2" s="1"/>
  <c r="AG176" i="2" s="1"/>
  <c r="AG177" i="2" s="1"/>
  <c r="AG178" i="2" s="1"/>
  <c r="AG179" i="2" s="1"/>
  <c r="AG180" i="2" s="1"/>
  <c r="AG181" i="2" s="1"/>
  <c r="AG182" i="2" s="1"/>
  <c r="AG183" i="2" s="1"/>
  <c r="AG184" i="2" s="1"/>
  <c r="AG185" i="2" s="1"/>
  <c r="AG186" i="2" s="1"/>
  <c r="AG187" i="2" s="1"/>
  <c r="AG188" i="2" s="1"/>
  <c r="AG189" i="2" s="1"/>
  <c r="AG190" i="2" s="1"/>
  <c r="AG191" i="2" s="1"/>
  <c r="AG192" i="2" s="1"/>
  <c r="AG193" i="2" s="1"/>
  <c r="AG194" i="2" s="1"/>
  <c r="AG195" i="2" s="1"/>
  <c r="AG196" i="2" s="1"/>
  <c r="AG197" i="2" s="1"/>
  <c r="AG198" i="2" s="1"/>
  <c r="AG199" i="2" s="1"/>
  <c r="AG200" i="2" s="1"/>
  <c r="AG201" i="2" s="1"/>
  <c r="AG202" i="2" s="1"/>
  <c r="AG203" i="2" s="1"/>
  <c r="AG204" i="2" s="1"/>
  <c r="AG205" i="2" s="1"/>
  <c r="AG206" i="2" s="1"/>
  <c r="AG207" i="2" s="1"/>
  <c r="AG208" i="2" s="1"/>
  <c r="AG209" i="2" s="1"/>
  <c r="AG210" i="2" s="1"/>
  <c r="AG211" i="2" s="1"/>
  <c r="AG212" i="2" s="1"/>
  <c r="AG213" i="2" s="1"/>
  <c r="AG214" i="2" s="1"/>
  <c r="AG215" i="2" s="1"/>
  <c r="AG216" i="2" s="1"/>
  <c r="AG217" i="2" s="1"/>
  <c r="AG218" i="2" s="1"/>
  <c r="AG219" i="2" s="1"/>
  <c r="AG220" i="2" s="1"/>
  <c r="AG221" i="2" s="1"/>
  <c r="AG222" i="2" s="1"/>
  <c r="AG223" i="2" s="1"/>
  <c r="AG224" i="2" s="1"/>
  <c r="AG225" i="2" s="1"/>
  <c r="AG226" i="2" s="1"/>
  <c r="AG227" i="2" s="1"/>
  <c r="AG228" i="2" s="1"/>
  <c r="AG229" i="2" s="1"/>
  <c r="AG230" i="2" s="1"/>
  <c r="AG231" i="2" s="1"/>
  <c r="AG232" i="2" s="1"/>
  <c r="AG233" i="2" s="1"/>
  <c r="AG234" i="2" s="1"/>
  <c r="AG235" i="2" s="1"/>
  <c r="AG236" i="2" s="1"/>
  <c r="AG237" i="2" s="1"/>
  <c r="AG238" i="2" s="1"/>
  <c r="AG239" i="2" s="1"/>
  <c r="AG240" i="2" s="1"/>
  <c r="AG241" i="2" s="1"/>
  <c r="AG242" i="2" s="1"/>
  <c r="AG243" i="2" s="1"/>
  <c r="AG244" i="2" s="1"/>
  <c r="AG245" i="2" s="1"/>
  <c r="AG246" i="2" s="1"/>
  <c r="AG247" i="2" s="1"/>
  <c r="AG248" i="2" s="1"/>
  <c r="AG249" i="2" s="1"/>
  <c r="AG250" i="2" s="1"/>
  <c r="AG251" i="2" s="1"/>
  <c r="AG252" i="2" s="1"/>
  <c r="AG253" i="2" s="1"/>
  <c r="AG254" i="2" s="1"/>
  <c r="AG255" i="2" s="1"/>
  <c r="AG256" i="2" s="1"/>
  <c r="AG257" i="2" s="1"/>
  <c r="AG258" i="2" s="1"/>
  <c r="AG259" i="2" s="1"/>
  <c r="AG260" i="2" s="1"/>
  <c r="AG261" i="2" s="1"/>
  <c r="AG262" i="2" s="1"/>
  <c r="AG263" i="2" s="1"/>
  <c r="AG264" i="2" s="1"/>
  <c r="AG265" i="2" s="1"/>
  <c r="AG266" i="2" s="1"/>
  <c r="AG267" i="2" s="1"/>
  <c r="AG268" i="2" s="1"/>
  <c r="AG269" i="2" s="1"/>
  <c r="AG270" i="2" s="1"/>
  <c r="AG271" i="2" s="1"/>
  <c r="AG272" i="2" s="1"/>
  <c r="AG273" i="2" s="1"/>
  <c r="AG274" i="2" s="1"/>
  <c r="AG275" i="2" s="1"/>
  <c r="AG276" i="2" s="1"/>
  <c r="AG277" i="2" s="1"/>
  <c r="AG278" i="2" s="1"/>
  <c r="AG279" i="2" s="1"/>
  <c r="AG280" i="2" s="1"/>
  <c r="AG281" i="2" s="1"/>
  <c r="AG282" i="2" s="1"/>
  <c r="AG283" i="2" s="1"/>
  <c r="AG284" i="2" s="1"/>
  <c r="AG285" i="2" s="1"/>
  <c r="AG286" i="2" s="1"/>
  <c r="AG287" i="2" s="1"/>
  <c r="AG288" i="2" s="1"/>
  <c r="AG289" i="2" s="1"/>
  <c r="AG290" i="2" s="1"/>
  <c r="AG291" i="2" s="1"/>
  <c r="AG292" i="2" s="1"/>
  <c r="AG293" i="2" s="1"/>
  <c r="AG294" i="2" s="1"/>
  <c r="AG295" i="2" s="1"/>
  <c r="AG296" i="2" s="1"/>
  <c r="AG297" i="2" s="1"/>
  <c r="AG298" i="2" s="1"/>
  <c r="AG299" i="2" s="1"/>
  <c r="AG300" i="2" s="1"/>
  <c r="AG301" i="2" s="1"/>
  <c r="AG302" i="2" s="1"/>
  <c r="AG303" i="2" s="1"/>
  <c r="AG304" i="2" s="1"/>
  <c r="AG305" i="2" s="1"/>
  <c r="AG306" i="2" s="1"/>
  <c r="AG307" i="2" s="1"/>
  <c r="AG308" i="2" s="1"/>
  <c r="AG309" i="2" s="1"/>
  <c r="AG310" i="2" s="1"/>
  <c r="AG311" i="2" s="1"/>
  <c r="AG312" i="2" s="1"/>
  <c r="AG313" i="2" s="1"/>
  <c r="AG314" i="2" s="1"/>
  <c r="AG315" i="2" s="1"/>
  <c r="AG316" i="2" s="1"/>
  <c r="AG317" i="2" s="1"/>
  <c r="AG318" i="2" s="1"/>
  <c r="AG319" i="2" s="1"/>
  <c r="AG320" i="2" s="1"/>
  <c r="AG321" i="2" s="1"/>
  <c r="AG322" i="2" s="1"/>
  <c r="AG323" i="2" s="1"/>
  <c r="AG324" i="2" s="1"/>
  <c r="AG325" i="2" s="1"/>
  <c r="AG326" i="2" s="1"/>
  <c r="AG327" i="2" s="1"/>
  <c r="AG328" i="2" s="1"/>
  <c r="AG329" i="2" s="1"/>
  <c r="AG330" i="2" s="1"/>
  <c r="AG331" i="2" s="1"/>
  <c r="AG332" i="2" s="1"/>
  <c r="AG333" i="2" s="1"/>
  <c r="AG334" i="2" s="1"/>
  <c r="AG335" i="2" s="1"/>
  <c r="AG336" i="2" s="1"/>
  <c r="AG337" i="2" s="1"/>
  <c r="AG338" i="2" s="1"/>
  <c r="AG339" i="2" s="1"/>
  <c r="AG340" i="2" s="1"/>
  <c r="AG341" i="2" s="1"/>
  <c r="AG342" i="2" s="1"/>
  <c r="AG343" i="2" s="1"/>
  <c r="AG344" i="2" s="1"/>
  <c r="AG345" i="2" s="1"/>
  <c r="AG346" i="2" s="1"/>
  <c r="AG347" i="2" s="1"/>
  <c r="AG348" i="2" s="1"/>
  <c r="AG349" i="2" s="1"/>
  <c r="AG350" i="2" s="1"/>
  <c r="AG351" i="2" s="1"/>
  <c r="AG352" i="2" s="1"/>
  <c r="AG353" i="2" s="1"/>
  <c r="AG354" i="2" s="1"/>
  <c r="AG355" i="2" s="1"/>
  <c r="AG356" i="2" s="1"/>
  <c r="AG357" i="2" s="1"/>
  <c r="AG358" i="2" s="1"/>
  <c r="AG359" i="2" s="1"/>
  <c r="AG360" i="2" s="1"/>
  <c r="AG361" i="2" s="1"/>
  <c r="AG362" i="2" s="1"/>
  <c r="AG363" i="2" s="1"/>
  <c r="AG364" i="2" s="1"/>
  <c r="AG365" i="2" s="1"/>
  <c r="AG366" i="2" s="1"/>
  <c r="AG367" i="2" s="1"/>
  <c r="AG368" i="2" s="1"/>
  <c r="AG369" i="2" s="1"/>
  <c r="AG370" i="2" s="1"/>
  <c r="AG371" i="2" s="1"/>
  <c r="AG372" i="2" s="1"/>
  <c r="AG373" i="2" s="1"/>
  <c r="AG374" i="2" s="1"/>
  <c r="AG375" i="2" s="1"/>
  <c r="AG376" i="2" s="1"/>
  <c r="AG377" i="2" s="1"/>
  <c r="AG378" i="2" s="1"/>
  <c r="AG379" i="2" s="1"/>
  <c r="AG380" i="2" s="1"/>
  <c r="AG381" i="2" s="1"/>
  <c r="AG382" i="2" s="1"/>
  <c r="AG383" i="2" s="1"/>
  <c r="AG384" i="2" s="1"/>
  <c r="AG385" i="2" s="1"/>
  <c r="AG386" i="2" s="1"/>
  <c r="AG387" i="2" s="1"/>
  <c r="AG388" i="2" s="1"/>
  <c r="AG389" i="2" s="1"/>
  <c r="AG390" i="2" s="1"/>
  <c r="AG391" i="2" s="1"/>
  <c r="AG392" i="2" s="1"/>
  <c r="AG393" i="2" s="1"/>
  <c r="AG394" i="2" s="1"/>
  <c r="AG395" i="2" s="1"/>
  <c r="AG396" i="2" s="1"/>
  <c r="AG397" i="2" s="1"/>
  <c r="AG398" i="2" s="1"/>
  <c r="AG399" i="2" s="1"/>
  <c r="AG400" i="2" s="1"/>
  <c r="AG401" i="2" s="1"/>
  <c r="AG402" i="2" s="1"/>
  <c r="AG403" i="2" s="1"/>
  <c r="AG404" i="2" s="1"/>
  <c r="AG405" i="2" s="1"/>
  <c r="AG406" i="2" s="1"/>
  <c r="AG407" i="2" s="1"/>
  <c r="AG408" i="2" s="1"/>
  <c r="AG409" i="2" s="1"/>
  <c r="AG410" i="2" s="1"/>
  <c r="AG411" i="2" s="1"/>
  <c r="AG412" i="2" s="1"/>
  <c r="AG413" i="2" s="1"/>
  <c r="AG414" i="2" s="1"/>
  <c r="AG415" i="2" s="1"/>
  <c r="AG416" i="2" s="1"/>
  <c r="AG417" i="2" s="1"/>
  <c r="AG418" i="2" s="1"/>
  <c r="AG419" i="2" s="1"/>
  <c r="AG420" i="2" s="1"/>
  <c r="AG421" i="2" s="1"/>
  <c r="AG422" i="2" s="1"/>
  <c r="AG423" i="2" s="1"/>
  <c r="AG424" i="2" s="1"/>
  <c r="AG425" i="2" s="1"/>
  <c r="AG426" i="2" s="1"/>
  <c r="AG427" i="2" s="1"/>
  <c r="AG428" i="2" s="1"/>
  <c r="AG429" i="2" s="1"/>
  <c r="AG430" i="2" s="1"/>
  <c r="AG431" i="2" s="1"/>
  <c r="AG432" i="2" s="1"/>
  <c r="AG433" i="2" s="1"/>
  <c r="AG434" i="2" s="1"/>
  <c r="AG435" i="2" s="1"/>
  <c r="AG436" i="2" s="1"/>
  <c r="AG437" i="2" s="1"/>
  <c r="AG438" i="2" s="1"/>
  <c r="AG439" i="2" s="1"/>
  <c r="AG440" i="2" s="1"/>
  <c r="AG441" i="2" s="1"/>
  <c r="AG442" i="2" s="1"/>
  <c r="AG443" i="2" s="1"/>
  <c r="AG444" i="2" s="1"/>
  <c r="AG445" i="2" s="1"/>
  <c r="AG446" i="2" s="1"/>
  <c r="AG447" i="2" s="1"/>
  <c r="AG448" i="2" s="1"/>
  <c r="AG449" i="2" s="1"/>
  <c r="AG450" i="2" s="1"/>
  <c r="AG451" i="2" s="1"/>
  <c r="AG452" i="2" s="1"/>
  <c r="AG453" i="2" s="1"/>
  <c r="AG454" i="2" s="1"/>
  <c r="AG455" i="2" s="1"/>
  <c r="AG456" i="2" s="1"/>
  <c r="AG457" i="2" s="1"/>
  <c r="AG458" i="2" s="1"/>
  <c r="AG459" i="2" s="1"/>
  <c r="AG460" i="2" s="1"/>
  <c r="AG461" i="2" s="1"/>
  <c r="AG462" i="2" s="1"/>
  <c r="AG463" i="2" s="1"/>
  <c r="AG464" i="2" s="1"/>
  <c r="AG465" i="2" s="1"/>
  <c r="AG466" i="2" s="1"/>
  <c r="AG467" i="2" s="1"/>
  <c r="AG468" i="2" s="1"/>
  <c r="AG469" i="2" s="1"/>
  <c r="AG470" i="2" s="1"/>
  <c r="AG471" i="2" s="1"/>
  <c r="AG472" i="2" s="1"/>
  <c r="AG473" i="2" s="1"/>
  <c r="AG474" i="2" s="1"/>
  <c r="AG475" i="2" s="1"/>
  <c r="AG476" i="2" s="1"/>
  <c r="AG477" i="2" s="1"/>
  <c r="AG478" i="2" s="1"/>
  <c r="AG479" i="2" s="1"/>
  <c r="AG480" i="2" s="1"/>
  <c r="AG481" i="2" s="1"/>
  <c r="AG482" i="2" s="1"/>
  <c r="AG483" i="2" s="1"/>
  <c r="AG484" i="2" s="1"/>
  <c r="AG485" i="2" s="1"/>
  <c r="AG486" i="2" s="1"/>
  <c r="AG487" i="2" s="1"/>
  <c r="AP24" i="2"/>
  <c r="AO24" i="2"/>
  <c r="AN23" i="2"/>
  <c r="AM23" i="2"/>
  <c r="AL23" i="2"/>
  <c r="AK23" i="2"/>
  <c r="AJ23" i="2"/>
  <c r="AI23" i="2"/>
  <c r="AH23" i="2"/>
  <c r="AG23" i="2"/>
  <c r="AN22" i="2"/>
  <c r="AM22" i="2"/>
  <c r="AP22" i="2" s="1"/>
  <c r="AL22" i="2"/>
  <c r="AK22" i="2"/>
  <c r="AO22" i="2" s="1"/>
  <c r="AJ22" i="2"/>
  <c r="AI22" i="2"/>
  <c r="AH22" i="2"/>
  <c r="AG22" i="2"/>
  <c r="L37" i="9" a="1"/>
  <c r="L37" i="9" s="1"/>
  <c r="M37" i="9" s="1"/>
  <c r="AO21" i="2"/>
  <c r="AN21" i="2"/>
  <c r="AM21" i="2"/>
  <c r="AP21" i="2" s="1"/>
  <c r="AL21" i="2"/>
  <c r="AK21" i="2"/>
  <c r="AJ21" i="2"/>
  <c r="AI21" i="2"/>
  <c r="AH21" i="2"/>
  <c r="AG21" i="2"/>
  <c r="L36" i="9" a="1"/>
  <c r="L36" i="9" s="1"/>
  <c r="M36" i="9" s="1"/>
  <c r="AN20" i="2"/>
  <c r="AM20" i="2"/>
  <c r="AP20" i="2" s="1"/>
  <c r="AL20" i="2"/>
  <c r="AK20" i="2"/>
  <c r="AO20" i="2" s="1"/>
  <c r="AJ20" i="2"/>
  <c r="AI20" i="2"/>
  <c r="AH20" i="2"/>
  <c r="AG20" i="2"/>
  <c r="L35" i="9" a="1"/>
  <c r="L35" i="9" s="1"/>
  <c r="M35" i="9" s="1"/>
  <c r="AP19" i="2"/>
  <c r="AO19" i="2"/>
  <c r="AN18" i="2"/>
  <c r="AP18" i="2" s="1"/>
  <c r="AM18" i="2"/>
  <c r="AL18" i="2"/>
  <c r="AK18" i="2"/>
  <c r="AO18" i="2" s="1"/>
  <c r="AJ18" i="2"/>
  <c r="AI18" i="2"/>
  <c r="AH18" i="2"/>
  <c r="AG18" i="2"/>
  <c r="L33" i="9" a="1"/>
  <c r="L33" i="9" s="1"/>
  <c r="M33" i="9" s="1"/>
  <c r="AN17" i="2"/>
  <c r="AM17" i="2"/>
  <c r="AP17" i="2" s="1"/>
  <c r="AL17" i="2"/>
  <c r="AK17" i="2"/>
  <c r="AJ17" i="2"/>
  <c r="AI17" i="2"/>
  <c r="AH17" i="2"/>
  <c r="AG17" i="2"/>
  <c r="L32" i="9" a="1"/>
  <c r="L32" i="9" s="1"/>
  <c r="M32" i="9" s="1"/>
  <c r="AN16" i="2"/>
  <c r="AM16" i="2"/>
  <c r="AL16" i="2"/>
  <c r="AK16" i="2"/>
  <c r="AJ16" i="2"/>
  <c r="AI16" i="2"/>
  <c r="AH16" i="2"/>
  <c r="AG16" i="2"/>
  <c r="L31" i="9" a="1"/>
  <c r="L31" i="9" s="1"/>
  <c r="M31" i="9" s="1"/>
  <c r="AN15" i="2"/>
  <c r="AM15" i="2"/>
  <c r="AL15" i="2"/>
  <c r="AK15" i="2"/>
  <c r="AJ15" i="2"/>
  <c r="AI15" i="2"/>
  <c r="AH15" i="2"/>
  <c r="AG15" i="2"/>
  <c r="L30" i="9" a="1"/>
  <c r="L30" i="9" s="1"/>
  <c r="M30" i="9" s="1"/>
  <c r="AP14" i="2"/>
  <c r="AO14" i="2"/>
  <c r="AN13" i="2"/>
  <c r="AM13" i="2"/>
  <c r="AP13" i="2" s="1"/>
  <c r="AL13" i="2"/>
  <c r="AK13" i="2"/>
  <c r="AJ13" i="2"/>
  <c r="AI13" i="2"/>
  <c r="AH13" i="2"/>
  <c r="AG13" i="2"/>
  <c r="L28" i="9" a="1"/>
  <c r="L28" i="9" s="1"/>
  <c r="M28" i="9" s="1"/>
  <c r="AN12" i="2"/>
  <c r="AM12" i="2"/>
  <c r="AL12" i="2"/>
  <c r="AK12" i="2"/>
  <c r="AO12" i="2" s="1"/>
  <c r="AJ12" i="2"/>
  <c r="AI12" i="2"/>
  <c r="AH12" i="2"/>
  <c r="AG12" i="2"/>
  <c r="L27" i="9" a="1"/>
  <c r="L27" i="9" s="1"/>
  <c r="M27" i="9" s="1"/>
  <c r="AN11" i="2"/>
  <c r="AM11" i="2"/>
  <c r="AP11" i="2" s="1"/>
  <c r="AL11" i="2"/>
  <c r="AK11" i="2"/>
  <c r="AJ11" i="2"/>
  <c r="AI11" i="2"/>
  <c r="AH11" i="2"/>
  <c r="AG11" i="2"/>
  <c r="L26" i="9" a="1"/>
  <c r="L26" i="9" s="1"/>
  <c r="M26" i="9" s="1"/>
  <c r="AN10" i="2"/>
  <c r="AM10" i="2"/>
  <c r="AL10" i="2"/>
  <c r="AK10" i="2"/>
  <c r="AO10" i="2" s="1"/>
  <c r="AJ10" i="2"/>
  <c r="AI10" i="2"/>
  <c r="AH10" i="2"/>
  <c r="AG10" i="2"/>
  <c r="L25" i="9" a="1"/>
  <c r="L25" i="9" s="1"/>
  <c r="M25" i="9" s="1"/>
  <c r="AP9" i="2"/>
  <c r="AO9" i="2"/>
  <c r="AN8" i="2"/>
  <c r="AP8" i="2" s="1"/>
  <c r="AM8" i="2"/>
  <c r="AL8" i="2"/>
  <c r="AK8" i="2"/>
  <c r="AO8" i="2" s="1"/>
  <c r="AJ8" i="2"/>
  <c r="AI8" i="2"/>
  <c r="AH8" i="2"/>
  <c r="AG8" i="2"/>
  <c r="L23" i="9" a="1"/>
  <c r="L23" i="9" s="1"/>
  <c r="M23" i="9" s="1"/>
  <c r="AN7" i="2"/>
  <c r="AM7" i="2"/>
  <c r="AP7" i="2" s="1"/>
  <c r="AL7" i="2"/>
  <c r="AK7" i="2"/>
  <c r="AJ7" i="2"/>
  <c r="AI7" i="2"/>
  <c r="AH7" i="2"/>
  <c r="AG7" i="2"/>
  <c r="L22" i="9" a="1"/>
  <c r="L22" i="9" s="1"/>
  <c r="M22" i="9" s="1"/>
  <c r="N22" i="9" s="1"/>
  <c r="AN6" i="2"/>
  <c r="AM6" i="2"/>
  <c r="AP6" i="2" s="1"/>
  <c r="AL6" i="2"/>
  <c r="AK6" i="2"/>
  <c r="AJ6" i="2"/>
  <c r="AI6" i="2"/>
  <c r="AH6" i="2"/>
  <c r="AG6" i="2"/>
  <c r="L21" i="9" a="1"/>
  <c r="L21" i="9" s="1"/>
  <c r="AN5" i="2"/>
  <c r="AM5" i="2"/>
  <c r="AP5" i="2" s="1"/>
  <c r="AL5" i="2"/>
  <c r="AK5" i="2"/>
  <c r="AO5" i="2" s="1"/>
  <c r="AJ5" i="2"/>
  <c r="AI5" i="2"/>
  <c r="AH5" i="2"/>
  <c r="AG5" i="2"/>
  <c r="L20" i="9" a="1"/>
  <c r="L20" i="9" s="1"/>
  <c r="AP4" i="2"/>
  <c r="AO4" i="2"/>
  <c r="S15" i="2"/>
  <c r="S5" i="2"/>
  <c r="P25" i="2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15" i="2" s="1"/>
  <c r="P116" i="2" s="1"/>
  <c r="P117" i="2" s="1"/>
  <c r="P118" i="2" s="1"/>
  <c r="P119" i="2" s="1"/>
  <c r="P120" i="2" s="1"/>
  <c r="P121" i="2" s="1"/>
  <c r="P122" i="2" s="1"/>
  <c r="P123" i="2" s="1"/>
  <c r="P124" i="2" s="1"/>
  <c r="P125" i="2" s="1"/>
  <c r="P126" i="2" s="1"/>
  <c r="P127" i="2" s="1"/>
  <c r="P128" i="2" s="1"/>
  <c r="P129" i="2" s="1"/>
  <c r="P130" i="2" s="1"/>
  <c r="P131" i="2" s="1"/>
  <c r="P132" i="2" s="1"/>
  <c r="P133" i="2" s="1"/>
  <c r="P134" i="2" s="1"/>
  <c r="P135" i="2" s="1"/>
  <c r="P136" i="2" s="1"/>
  <c r="P137" i="2" s="1"/>
  <c r="P138" i="2" s="1"/>
  <c r="P139" i="2" s="1"/>
  <c r="P140" i="2" s="1"/>
  <c r="P141" i="2" s="1"/>
  <c r="P142" i="2" s="1"/>
  <c r="P143" i="2" s="1"/>
  <c r="P144" i="2" s="1"/>
  <c r="P145" i="2" s="1"/>
  <c r="P146" i="2" s="1"/>
  <c r="P147" i="2" s="1"/>
  <c r="P148" i="2" s="1"/>
  <c r="P149" i="2" s="1"/>
  <c r="P150" i="2" s="1"/>
  <c r="P151" i="2" s="1"/>
  <c r="P152" i="2" s="1"/>
  <c r="P153" i="2" s="1"/>
  <c r="P154" i="2" s="1"/>
  <c r="P155" i="2" s="1"/>
  <c r="P156" i="2" s="1"/>
  <c r="P157" i="2" s="1"/>
  <c r="P158" i="2" s="1"/>
  <c r="P159" i="2" s="1"/>
  <c r="P160" i="2" s="1"/>
  <c r="P161" i="2" s="1"/>
  <c r="P162" i="2" s="1"/>
  <c r="P163" i="2" s="1"/>
  <c r="P164" i="2" s="1"/>
  <c r="P165" i="2" s="1"/>
  <c r="P166" i="2" s="1"/>
  <c r="P167" i="2" s="1"/>
  <c r="P168" i="2" s="1"/>
  <c r="P169" i="2" s="1"/>
  <c r="P170" i="2" s="1"/>
  <c r="P171" i="2" s="1"/>
  <c r="P172" i="2" s="1"/>
  <c r="P173" i="2" s="1"/>
  <c r="P174" i="2" s="1"/>
  <c r="P175" i="2" s="1"/>
  <c r="P176" i="2" s="1"/>
  <c r="P177" i="2" s="1"/>
  <c r="P178" i="2" s="1"/>
  <c r="P179" i="2" s="1"/>
  <c r="P180" i="2" s="1"/>
  <c r="P181" i="2" s="1"/>
  <c r="P182" i="2" s="1"/>
  <c r="P183" i="2" s="1"/>
  <c r="P184" i="2" s="1"/>
  <c r="P185" i="2" s="1"/>
  <c r="P186" i="2" s="1"/>
  <c r="P187" i="2" s="1"/>
  <c r="P188" i="2" s="1"/>
  <c r="P189" i="2" s="1"/>
  <c r="P190" i="2" s="1"/>
  <c r="P191" i="2" s="1"/>
  <c r="P192" i="2" s="1"/>
  <c r="P193" i="2" s="1"/>
  <c r="P194" i="2" s="1"/>
  <c r="P195" i="2" s="1"/>
  <c r="P196" i="2" s="1"/>
  <c r="P197" i="2" s="1"/>
  <c r="P198" i="2" s="1"/>
  <c r="P199" i="2" s="1"/>
  <c r="P200" i="2" s="1"/>
  <c r="P201" i="2" s="1"/>
  <c r="P202" i="2" s="1"/>
  <c r="P203" i="2" s="1"/>
  <c r="P204" i="2" s="1"/>
  <c r="P205" i="2" s="1"/>
  <c r="P206" i="2" s="1"/>
  <c r="P207" i="2" s="1"/>
  <c r="P208" i="2" s="1"/>
  <c r="P209" i="2" s="1"/>
  <c r="P210" i="2" s="1"/>
  <c r="P211" i="2" s="1"/>
  <c r="P212" i="2" s="1"/>
  <c r="P213" i="2" s="1"/>
  <c r="P214" i="2" s="1"/>
  <c r="P215" i="2" s="1"/>
  <c r="P216" i="2" s="1"/>
  <c r="P217" i="2" s="1"/>
  <c r="P218" i="2" s="1"/>
  <c r="P219" i="2" s="1"/>
  <c r="P220" i="2" s="1"/>
  <c r="P221" i="2" s="1"/>
  <c r="P222" i="2" s="1"/>
  <c r="P223" i="2" s="1"/>
  <c r="P224" i="2" s="1"/>
  <c r="P225" i="2" s="1"/>
  <c r="P226" i="2" s="1"/>
  <c r="P227" i="2" s="1"/>
  <c r="P228" i="2" s="1"/>
  <c r="P229" i="2" s="1"/>
  <c r="P230" i="2" s="1"/>
  <c r="P231" i="2" s="1"/>
  <c r="P232" i="2" s="1"/>
  <c r="P233" i="2" s="1"/>
  <c r="P234" i="2" s="1"/>
  <c r="P235" i="2" s="1"/>
  <c r="P236" i="2" s="1"/>
  <c r="P237" i="2" s="1"/>
  <c r="P238" i="2" s="1"/>
  <c r="P239" i="2" s="1"/>
  <c r="P240" i="2" s="1"/>
  <c r="P241" i="2" s="1"/>
  <c r="P242" i="2" s="1"/>
  <c r="P243" i="2" s="1"/>
  <c r="P244" i="2" s="1"/>
  <c r="P245" i="2" s="1"/>
  <c r="P246" i="2" s="1"/>
  <c r="P247" i="2" s="1"/>
  <c r="P248" i="2" s="1"/>
  <c r="P249" i="2" s="1"/>
  <c r="P250" i="2" s="1"/>
  <c r="P251" i="2" s="1"/>
  <c r="P252" i="2" s="1"/>
  <c r="P253" i="2" s="1"/>
  <c r="P254" i="2" s="1"/>
  <c r="P255" i="2" s="1"/>
  <c r="P256" i="2" s="1"/>
  <c r="P257" i="2" s="1"/>
  <c r="P258" i="2" s="1"/>
  <c r="P259" i="2" s="1"/>
  <c r="P260" i="2" s="1"/>
  <c r="P261" i="2" s="1"/>
  <c r="P262" i="2" s="1"/>
  <c r="P263" i="2" s="1"/>
  <c r="P264" i="2" s="1"/>
  <c r="P265" i="2" s="1"/>
  <c r="P266" i="2" s="1"/>
  <c r="P267" i="2" s="1"/>
  <c r="P268" i="2" s="1"/>
  <c r="P269" i="2" s="1"/>
  <c r="P270" i="2" s="1"/>
  <c r="P271" i="2" s="1"/>
  <c r="P272" i="2" s="1"/>
  <c r="P273" i="2" s="1"/>
  <c r="P274" i="2" s="1"/>
  <c r="P275" i="2" s="1"/>
  <c r="P276" i="2" s="1"/>
  <c r="P277" i="2" s="1"/>
  <c r="P278" i="2" s="1"/>
  <c r="P279" i="2" s="1"/>
  <c r="P280" i="2" s="1"/>
  <c r="P281" i="2" s="1"/>
  <c r="P282" i="2" s="1"/>
  <c r="P283" i="2" s="1"/>
  <c r="P284" i="2" s="1"/>
  <c r="P285" i="2" s="1"/>
  <c r="P286" i="2" s="1"/>
  <c r="P287" i="2" s="1"/>
  <c r="P288" i="2" s="1"/>
  <c r="P289" i="2" s="1"/>
  <c r="P290" i="2" s="1"/>
  <c r="P291" i="2" s="1"/>
  <c r="P292" i="2" s="1"/>
  <c r="P293" i="2" s="1"/>
  <c r="P294" i="2" s="1"/>
  <c r="P295" i="2" s="1"/>
  <c r="P296" i="2" s="1"/>
  <c r="P297" i="2" s="1"/>
  <c r="P298" i="2" s="1"/>
  <c r="P299" i="2" s="1"/>
  <c r="P300" i="2" s="1"/>
  <c r="P301" i="2" s="1"/>
  <c r="P302" i="2" s="1"/>
  <c r="P303" i="2" s="1"/>
  <c r="P304" i="2" s="1"/>
  <c r="P305" i="2" s="1"/>
  <c r="P306" i="2" s="1"/>
  <c r="P307" i="2" s="1"/>
  <c r="P308" i="2" s="1"/>
  <c r="P309" i="2" s="1"/>
  <c r="P310" i="2" s="1"/>
  <c r="P311" i="2" s="1"/>
  <c r="P312" i="2" s="1"/>
  <c r="P313" i="2" s="1"/>
  <c r="P314" i="2" s="1"/>
  <c r="P315" i="2" s="1"/>
  <c r="P316" i="2" s="1"/>
  <c r="P317" i="2" s="1"/>
  <c r="P318" i="2" s="1"/>
  <c r="P319" i="2" s="1"/>
  <c r="P320" i="2" s="1"/>
  <c r="P321" i="2" s="1"/>
  <c r="P322" i="2" s="1"/>
  <c r="P323" i="2" s="1"/>
  <c r="P324" i="2" s="1"/>
  <c r="P325" i="2" s="1"/>
  <c r="P326" i="2" s="1"/>
  <c r="P327" i="2" s="1"/>
  <c r="P328" i="2" s="1"/>
  <c r="P329" i="2" s="1"/>
  <c r="P330" i="2" s="1"/>
  <c r="P331" i="2" s="1"/>
  <c r="P332" i="2" s="1"/>
  <c r="P333" i="2" s="1"/>
  <c r="P334" i="2" s="1"/>
  <c r="P335" i="2" s="1"/>
  <c r="P336" i="2" s="1"/>
  <c r="P337" i="2" s="1"/>
  <c r="P338" i="2" s="1"/>
  <c r="P339" i="2" s="1"/>
  <c r="P340" i="2" s="1"/>
  <c r="P341" i="2" s="1"/>
  <c r="P342" i="2" s="1"/>
  <c r="P343" i="2" s="1"/>
  <c r="P344" i="2" s="1"/>
  <c r="P345" i="2" s="1"/>
  <c r="P346" i="2" s="1"/>
  <c r="P347" i="2" s="1"/>
  <c r="P348" i="2" s="1"/>
  <c r="P349" i="2" s="1"/>
  <c r="P350" i="2" s="1"/>
  <c r="P351" i="2" s="1"/>
  <c r="P352" i="2" s="1"/>
  <c r="P353" i="2" s="1"/>
  <c r="P354" i="2" s="1"/>
  <c r="P355" i="2" s="1"/>
  <c r="P356" i="2" s="1"/>
  <c r="P357" i="2" s="1"/>
  <c r="P358" i="2" s="1"/>
  <c r="P359" i="2" s="1"/>
  <c r="P360" i="2" s="1"/>
  <c r="P361" i="2" s="1"/>
  <c r="P362" i="2" s="1"/>
  <c r="P363" i="2" s="1"/>
  <c r="P364" i="2" s="1"/>
  <c r="P365" i="2" s="1"/>
  <c r="P366" i="2" s="1"/>
  <c r="P367" i="2" s="1"/>
  <c r="P368" i="2" s="1"/>
  <c r="P369" i="2" s="1"/>
  <c r="P370" i="2" s="1"/>
  <c r="P371" i="2" s="1"/>
  <c r="P372" i="2" s="1"/>
  <c r="P373" i="2" s="1"/>
  <c r="P374" i="2" s="1"/>
  <c r="P375" i="2" s="1"/>
  <c r="P376" i="2" s="1"/>
  <c r="P377" i="2" s="1"/>
  <c r="P378" i="2" s="1"/>
  <c r="P379" i="2" s="1"/>
  <c r="P380" i="2" s="1"/>
  <c r="P381" i="2" s="1"/>
  <c r="P382" i="2" s="1"/>
  <c r="P383" i="2" s="1"/>
  <c r="P384" i="2" s="1"/>
  <c r="P385" i="2" s="1"/>
  <c r="P386" i="2" s="1"/>
  <c r="P387" i="2" s="1"/>
  <c r="P388" i="2" s="1"/>
  <c r="P389" i="2" s="1"/>
  <c r="P390" i="2" s="1"/>
  <c r="P391" i="2" s="1"/>
  <c r="P392" i="2" s="1"/>
  <c r="P393" i="2" s="1"/>
  <c r="P394" i="2" s="1"/>
  <c r="P395" i="2" s="1"/>
  <c r="P396" i="2" s="1"/>
  <c r="P397" i="2" s="1"/>
  <c r="P398" i="2" s="1"/>
  <c r="P399" i="2" s="1"/>
  <c r="P400" i="2" s="1"/>
  <c r="P401" i="2" s="1"/>
  <c r="P402" i="2" s="1"/>
  <c r="P403" i="2" s="1"/>
  <c r="P404" i="2" s="1"/>
  <c r="P405" i="2" s="1"/>
  <c r="P406" i="2" s="1"/>
  <c r="P407" i="2" s="1"/>
  <c r="P408" i="2" s="1"/>
  <c r="P409" i="2" s="1"/>
  <c r="P410" i="2" s="1"/>
  <c r="P411" i="2" s="1"/>
  <c r="P412" i="2" s="1"/>
  <c r="P413" i="2" s="1"/>
  <c r="P414" i="2" s="1"/>
  <c r="P415" i="2" s="1"/>
  <c r="P416" i="2" s="1"/>
  <c r="P417" i="2" s="1"/>
  <c r="P418" i="2" s="1"/>
  <c r="P419" i="2" s="1"/>
  <c r="P420" i="2" s="1"/>
  <c r="P421" i="2" s="1"/>
  <c r="P422" i="2" s="1"/>
  <c r="P423" i="2" s="1"/>
  <c r="P424" i="2" s="1"/>
  <c r="P425" i="2" s="1"/>
  <c r="P426" i="2" s="1"/>
  <c r="P427" i="2" s="1"/>
  <c r="P428" i="2" s="1"/>
  <c r="P429" i="2" s="1"/>
  <c r="P430" i="2" s="1"/>
  <c r="P431" i="2" s="1"/>
  <c r="P432" i="2" s="1"/>
  <c r="P433" i="2" s="1"/>
  <c r="P434" i="2" s="1"/>
  <c r="P435" i="2" s="1"/>
  <c r="P436" i="2" s="1"/>
  <c r="P437" i="2" s="1"/>
  <c r="P438" i="2" s="1"/>
  <c r="P439" i="2" s="1"/>
  <c r="P440" i="2" s="1"/>
  <c r="P441" i="2" s="1"/>
  <c r="P442" i="2" s="1"/>
  <c r="P443" i="2" s="1"/>
  <c r="P444" i="2" s="1"/>
  <c r="P445" i="2" s="1"/>
  <c r="P446" i="2" s="1"/>
  <c r="P447" i="2" s="1"/>
  <c r="P448" i="2" s="1"/>
  <c r="P449" i="2" s="1"/>
  <c r="P450" i="2" s="1"/>
  <c r="P451" i="2" s="1"/>
  <c r="P452" i="2" s="1"/>
  <c r="P453" i="2" s="1"/>
  <c r="P454" i="2" s="1"/>
  <c r="P455" i="2" s="1"/>
  <c r="P456" i="2" s="1"/>
  <c r="P457" i="2" s="1"/>
  <c r="P458" i="2" s="1"/>
  <c r="P459" i="2" s="1"/>
  <c r="P460" i="2" s="1"/>
  <c r="P461" i="2" s="1"/>
  <c r="P462" i="2" s="1"/>
  <c r="P463" i="2" s="1"/>
  <c r="P464" i="2" s="1"/>
  <c r="P465" i="2" s="1"/>
  <c r="P466" i="2" s="1"/>
  <c r="P467" i="2" s="1"/>
  <c r="P468" i="2" s="1"/>
  <c r="P469" i="2" s="1"/>
  <c r="P470" i="2" s="1"/>
  <c r="P471" i="2" s="1"/>
  <c r="P472" i="2" s="1"/>
  <c r="P473" i="2" s="1"/>
  <c r="P474" i="2" s="1"/>
  <c r="P475" i="2" s="1"/>
  <c r="P476" i="2" s="1"/>
  <c r="P477" i="2" s="1"/>
  <c r="P478" i="2" s="1"/>
  <c r="P479" i="2" s="1"/>
  <c r="P480" i="2" s="1"/>
  <c r="P481" i="2" s="1"/>
  <c r="P482" i="2" s="1"/>
  <c r="P483" i="2" s="1"/>
  <c r="P484" i="2" s="1"/>
  <c r="P485" i="2" s="1"/>
  <c r="P486" i="2" s="1"/>
  <c r="P487" i="2" s="1"/>
  <c r="P20" i="2"/>
  <c r="P21" i="2"/>
  <c r="P22" i="2"/>
  <c r="P23" i="2"/>
  <c r="P15" i="2"/>
  <c r="P16" i="2"/>
  <c r="P17" i="2"/>
  <c r="P18" i="2"/>
  <c r="P10" i="2"/>
  <c r="P11" i="2"/>
  <c r="P12" i="2"/>
  <c r="P13" i="2"/>
  <c r="P8" i="2"/>
  <c r="Z25" i="2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Z115" i="2" s="1"/>
  <c r="Z116" i="2" s="1"/>
  <c r="Z117" i="2" s="1"/>
  <c r="Z118" i="2" s="1"/>
  <c r="Z119" i="2" s="1"/>
  <c r="Z120" i="2" s="1"/>
  <c r="Z121" i="2" s="1"/>
  <c r="Z122" i="2" s="1"/>
  <c r="Z123" i="2" s="1"/>
  <c r="Z124" i="2" s="1"/>
  <c r="Z125" i="2" s="1"/>
  <c r="Z126" i="2" s="1"/>
  <c r="Z127" i="2" s="1"/>
  <c r="Z128" i="2" s="1"/>
  <c r="Z129" i="2" s="1"/>
  <c r="Z130" i="2" s="1"/>
  <c r="Z131" i="2" s="1"/>
  <c r="Z132" i="2" s="1"/>
  <c r="Z133" i="2" s="1"/>
  <c r="Z134" i="2" s="1"/>
  <c r="Z135" i="2" s="1"/>
  <c r="Z136" i="2" s="1"/>
  <c r="Z137" i="2" s="1"/>
  <c r="Z138" i="2" s="1"/>
  <c r="Z139" i="2" s="1"/>
  <c r="Z140" i="2" s="1"/>
  <c r="Z141" i="2" s="1"/>
  <c r="Z142" i="2" s="1"/>
  <c r="Z143" i="2" s="1"/>
  <c r="Z144" i="2" s="1"/>
  <c r="Z145" i="2" s="1"/>
  <c r="Z146" i="2" s="1"/>
  <c r="Z147" i="2" s="1"/>
  <c r="Z148" i="2" s="1"/>
  <c r="Z149" i="2" s="1"/>
  <c r="Z150" i="2" s="1"/>
  <c r="Z151" i="2" s="1"/>
  <c r="Z152" i="2" s="1"/>
  <c r="Z153" i="2" s="1"/>
  <c r="Z154" i="2" s="1"/>
  <c r="Z155" i="2" s="1"/>
  <c r="Z156" i="2" s="1"/>
  <c r="Z157" i="2" s="1"/>
  <c r="Z158" i="2" s="1"/>
  <c r="Z159" i="2" s="1"/>
  <c r="Z160" i="2" s="1"/>
  <c r="Z161" i="2" s="1"/>
  <c r="Z162" i="2" s="1"/>
  <c r="Z163" i="2" s="1"/>
  <c r="Z164" i="2" s="1"/>
  <c r="Z165" i="2" s="1"/>
  <c r="Z166" i="2" s="1"/>
  <c r="Z167" i="2" s="1"/>
  <c r="Z168" i="2" s="1"/>
  <c r="Z169" i="2" s="1"/>
  <c r="Z170" i="2" s="1"/>
  <c r="Z171" i="2" s="1"/>
  <c r="Z172" i="2" s="1"/>
  <c r="Z173" i="2" s="1"/>
  <c r="Z174" i="2" s="1"/>
  <c r="Z175" i="2" s="1"/>
  <c r="Z176" i="2" s="1"/>
  <c r="Z177" i="2" s="1"/>
  <c r="Z178" i="2" s="1"/>
  <c r="Z179" i="2" s="1"/>
  <c r="Z180" i="2" s="1"/>
  <c r="Z181" i="2" s="1"/>
  <c r="Z182" i="2" s="1"/>
  <c r="Z183" i="2" s="1"/>
  <c r="Z184" i="2" s="1"/>
  <c r="Z185" i="2" s="1"/>
  <c r="Z186" i="2" s="1"/>
  <c r="Z187" i="2" s="1"/>
  <c r="Z188" i="2" s="1"/>
  <c r="Z189" i="2" s="1"/>
  <c r="Z190" i="2" s="1"/>
  <c r="Z191" i="2" s="1"/>
  <c r="Z192" i="2" s="1"/>
  <c r="Z193" i="2" s="1"/>
  <c r="Z194" i="2" s="1"/>
  <c r="Z195" i="2" s="1"/>
  <c r="Z196" i="2" s="1"/>
  <c r="Z197" i="2" s="1"/>
  <c r="Z198" i="2" s="1"/>
  <c r="Z199" i="2" s="1"/>
  <c r="Z200" i="2" s="1"/>
  <c r="Z201" i="2" s="1"/>
  <c r="Z202" i="2" s="1"/>
  <c r="Z203" i="2" s="1"/>
  <c r="Z204" i="2" s="1"/>
  <c r="Z205" i="2" s="1"/>
  <c r="Z206" i="2" s="1"/>
  <c r="Z207" i="2" s="1"/>
  <c r="Z208" i="2" s="1"/>
  <c r="Z209" i="2" s="1"/>
  <c r="Z210" i="2" s="1"/>
  <c r="Z211" i="2" s="1"/>
  <c r="Z212" i="2" s="1"/>
  <c r="Z213" i="2" s="1"/>
  <c r="Z214" i="2" s="1"/>
  <c r="Z215" i="2" s="1"/>
  <c r="Z216" i="2" s="1"/>
  <c r="Z217" i="2" s="1"/>
  <c r="Z218" i="2" s="1"/>
  <c r="Z219" i="2" s="1"/>
  <c r="Z220" i="2" s="1"/>
  <c r="Z221" i="2" s="1"/>
  <c r="Z222" i="2" s="1"/>
  <c r="Z223" i="2" s="1"/>
  <c r="Z224" i="2" s="1"/>
  <c r="Z225" i="2" s="1"/>
  <c r="Z226" i="2" s="1"/>
  <c r="Z227" i="2" s="1"/>
  <c r="Z228" i="2" s="1"/>
  <c r="Z229" i="2" s="1"/>
  <c r="Z230" i="2" s="1"/>
  <c r="Z231" i="2" s="1"/>
  <c r="Z232" i="2" s="1"/>
  <c r="Z233" i="2" s="1"/>
  <c r="Z234" i="2" s="1"/>
  <c r="Z235" i="2" s="1"/>
  <c r="Z236" i="2" s="1"/>
  <c r="Z237" i="2" s="1"/>
  <c r="Z238" i="2" s="1"/>
  <c r="Z239" i="2" s="1"/>
  <c r="Z240" i="2" s="1"/>
  <c r="Z241" i="2" s="1"/>
  <c r="Z242" i="2" s="1"/>
  <c r="Z243" i="2" s="1"/>
  <c r="Z244" i="2" s="1"/>
  <c r="Z245" i="2" s="1"/>
  <c r="Z246" i="2" s="1"/>
  <c r="Z247" i="2" s="1"/>
  <c r="Z248" i="2" s="1"/>
  <c r="Z249" i="2" s="1"/>
  <c r="Z250" i="2" s="1"/>
  <c r="Z251" i="2" s="1"/>
  <c r="Z252" i="2" s="1"/>
  <c r="Z253" i="2" s="1"/>
  <c r="Z254" i="2" s="1"/>
  <c r="Z255" i="2" s="1"/>
  <c r="Z256" i="2" s="1"/>
  <c r="Z257" i="2" s="1"/>
  <c r="Z258" i="2" s="1"/>
  <c r="Z259" i="2" s="1"/>
  <c r="Z260" i="2" s="1"/>
  <c r="Z261" i="2" s="1"/>
  <c r="Z262" i="2" s="1"/>
  <c r="Z263" i="2" s="1"/>
  <c r="Z264" i="2" s="1"/>
  <c r="Z265" i="2" s="1"/>
  <c r="Z266" i="2" s="1"/>
  <c r="Z267" i="2" s="1"/>
  <c r="Z268" i="2" s="1"/>
  <c r="Z269" i="2" s="1"/>
  <c r="Z270" i="2" s="1"/>
  <c r="Z271" i="2" s="1"/>
  <c r="Z272" i="2" s="1"/>
  <c r="Z273" i="2" s="1"/>
  <c r="Z274" i="2" s="1"/>
  <c r="Z275" i="2" s="1"/>
  <c r="Z276" i="2" s="1"/>
  <c r="Z277" i="2" s="1"/>
  <c r="Z278" i="2" s="1"/>
  <c r="Z279" i="2" s="1"/>
  <c r="Z280" i="2" s="1"/>
  <c r="Z281" i="2" s="1"/>
  <c r="Z282" i="2" s="1"/>
  <c r="Z283" i="2" s="1"/>
  <c r="Z284" i="2" s="1"/>
  <c r="Z285" i="2" s="1"/>
  <c r="Z286" i="2" s="1"/>
  <c r="Z287" i="2" s="1"/>
  <c r="Z288" i="2" s="1"/>
  <c r="Z289" i="2" s="1"/>
  <c r="Z290" i="2" s="1"/>
  <c r="Z291" i="2" s="1"/>
  <c r="Z292" i="2" s="1"/>
  <c r="Z293" i="2" s="1"/>
  <c r="Z294" i="2" s="1"/>
  <c r="Z295" i="2" s="1"/>
  <c r="Z296" i="2" s="1"/>
  <c r="Z297" i="2" s="1"/>
  <c r="Z298" i="2" s="1"/>
  <c r="Z299" i="2" s="1"/>
  <c r="Z300" i="2" s="1"/>
  <c r="Z301" i="2" s="1"/>
  <c r="Z302" i="2" s="1"/>
  <c r="Z303" i="2" s="1"/>
  <c r="Z304" i="2" s="1"/>
  <c r="Z305" i="2" s="1"/>
  <c r="Z306" i="2" s="1"/>
  <c r="Z307" i="2" s="1"/>
  <c r="Z308" i="2" s="1"/>
  <c r="Z309" i="2" s="1"/>
  <c r="Z310" i="2" s="1"/>
  <c r="Z311" i="2" s="1"/>
  <c r="Z312" i="2" s="1"/>
  <c r="Z313" i="2" s="1"/>
  <c r="Z314" i="2" s="1"/>
  <c r="Z315" i="2" s="1"/>
  <c r="Z316" i="2" s="1"/>
  <c r="Z317" i="2" s="1"/>
  <c r="Z318" i="2" s="1"/>
  <c r="Z319" i="2" s="1"/>
  <c r="Z320" i="2" s="1"/>
  <c r="Z321" i="2" s="1"/>
  <c r="Z322" i="2" s="1"/>
  <c r="Z323" i="2" s="1"/>
  <c r="Z324" i="2" s="1"/>
  <c r="Z325" i="2" s="1"/>
  <c r="Z326" i="2" s="1"/>
  <c r="Z327" i="2" s="1"/>
  <c r="Z328" i="2" s="1"/>
  <c r="Z329" i="2" s="1"/>
  <c r="Z330" i="2" s="1"/>
  <c r="Z331" i="2" s="1"/>
  <c r="Z332" i="2" s="1"/>
  <c r="Z333" i="2" s="1"/>
  <c r="Z334" i="2" s="1"/>
  <c r="Z335" i="2" s="1"/>
  <c r="Z336" i="2" s="1"/>
  <c r="Z337" i="2" s="1"/>
  <c r="Z338" i="2" s="1"/>
  <c r="Z339" i="2" s="1"/>
  <c r="Z340" i="2" s="1"/>
  <c r="Z341" i="2" s="1"/>
  <c r="Z342" i="2" s="1"/>
  <c r="Z343" i="2" s="1"/>
  <c r="Z344" i="2" s="1"/>
  <c r="Z345" i="2" s="1"/>
  <c r="Z346" i="2" s="1"/>
  <c r="Z347" i="2" s="1"/>
  <c r="Z348" i="2" s="1"/>
  <c r="Z349" i="2" s="1"/>
  <c r="Z350" i="2" s="1"/>
  <c r="Z351" i="2" s="1"/>
  <c r="Z352" i="2" s="1"/>
  <c r="Z353" i="2" s="1"/>
  <c r="Z354" i="2" s="1"/>
  <c r="Z355" i="2" s="1"/>
  <c r="Z356" i="2" s="1"/>
  <c r="Z357" i="2" s="1"/>
  <c r="Z358" i="2" s="1"/>
  <c r="Z359" i="2" s="1"/>
  <c r="Z360" i="2" s="1"/>
  <c r="Z361" i="2" s="1"/>
  <c r="Z362" i="2" s="1"/>
  <c r="Z363" i="2" s="1"/>
  <c r="Z364" i="2" s="1"/>
  <c r="Z365" i="2" s="1"/>
  <c r="Z366" i="2" s="1"/>
  <c r="Z367" i="2" s="1"/>
  <c r="Z368" i="2" s="1"/>
  <c r="Z369" i="2" s="1"/>
  <c r="Z370" i="2" s="1"/>
  <c r="Z371" i="2" s="1"/>
  <c r="Z372" i="2" s="1"/>
  <c r="Z373" i="2" s="1"/>
  <c r="Z374" i="2" s="1"/>
  <c r="Z375" i="2" s="1"/>
  <c r="Z376" i="2" s="1"/>
  <c r="Z377" i="2" s="1"/>
  <c r="Z378" i="2" s="1"/>
  <c r="Z379" i="2" s="1"/>
  <c r="Z380" i="2" s="1"/>
  <c r="Z381" i="2" s="1"/>
  <c r="Z382" i="2" s="1"/>
  <c r="Z383" i="2" s="1"/>
  <c r="Z384" i="2" s="1"/>
  <c r="Z385" i="2" s="1"/>
  <c r="Z386" i="2" s="1"/>
  <c r="Z387" i="2" s="1"/>
  <c r="Z388" i="2" s="1"/>
  <c r="Z389" i="2" s="1"/>
  <c r="Z390" i="2" s="1"/>
  <c r="Z391" i="2" s="1"/>
  <c r="Z392" i="2" s="1"/>
  <c r="Z393" i="2" s="1"/>
  <c r="Z394" i="2" s="1"/>
  <c r="Z395" i="2" s="1"/>
  <c r="Z396" i="2" s="1"/>
  <c r="Z397" i="2" s="1"/>
  <c r="Z398" i="2" s="1"/>
  <c r="Z399" i="2" s="1"/>
  <c r="Z400" i="2" s="1"/>
  <c r="Z401" i="2" s="1"/>
  <c r="Z402" i="2" s="1"/>
  <c r="Z403" i="2" s="1"/>
  <c r="Z404" i="2" s="1"/>
  <c r="Z405" i="2" s="1"/>
  <c r="Z406" i="2" s="1"/>
  <c r="Z407" i="2" s="1"/>
  <c r="Z408" i="2" s="1"/>
  <c r="Z409" i="2" s="1"/>
  <c r="Z410" i="2" s="1"/>
  <c r="Z411" i="2" s="1"/>
  <c r="Z412" i="2" s="1"/>
  <c r="Z413" i="2" s="1"/>
  <c r="Z414" i="2" s="1"/>
  <c r="Z415" i="2" s="1"/>
  <c r="Z416" i="2" s="1"/>
  <c r="Z417" i="2" s="1"/>
  <c r="Z418" i="2" s="1"/>
  <c r="Z419" i="2" s="1"/>
  <c r="Z420" i="2" s="1"/>
  <c r="Z421" i="2" s="1"/>
  <c r="Z422" i="2" s="1"/>
  <c r="Z423" i="2" s="1"/>
  <c r="Z424" i="2" s="1"/>
  <c r="Z425" i="2" s="1"/>
  <c r="Z426" i="2" s="1"/>
  <c r="Z427" i="2" s="1"/>
  <c r="Z428" i="2" s="1"/>
  <c r="Z429" i="2" s="1"/>
  <c r="Z430" i="2" s="1"/>
  <c r="Z431" i="2" s="1"/>
  <c r="Z432" i="2" s="1"/>
  <c r="Z433" i="2" s="1"/>
  <c r="Z434" i="2" s="1"/>
  <c r="Z435" i="2" s="1"/>
  <c r="Z436" i="2" s="1"/>
  <c r="Z437" i="2" s="1"/>
  <c r="Z438" i="2" s="1"/>
  <c r="Z439" i="2" s="1"/>
  <c r="Z440" i="2" s="1"/>
  <c r="Z441" i="2" s="1"/>
  <c r="Z442" i="2" s="1"/>
  <c r="Z443" i="2" s="1"/>
  <c r="Z444" i="2" s="1"/>
  <c r="Z445" i="2" s="1"/>
  <c r="Z446" i="2" s="1"/>
  <c r="Z447" i="2" s="1"/>
  <c r="Z448" i="2" s="1"/>
  <c r="Z449" i="2" s="1"/>
  <c r="Z450" i="2" s="1"/>
  <c r="Z451" i="2" s="1"/>
  <c r="Z452" i="2" s="1"/>
  <c r="Z453" i="2" s="1"/>
  <c r="Z454" i="2" s="1"/>
  <c r="Z455" i="2" s="1"/>
  <c r="Z456" i="2" s="1"/>
  <c r="Z457" i="2" s="1"/>
  <c r="Z458" i="2" s="1"/>
  <c r="Z459" i="2" s="1"/>
  <c r="Z460" i="2" s="1"/>
  <c r="Z461" i="2" s="1"/>
  <c r="Z462" i="2" s="1"/>
  <c r="Z463" i="2" s="1"/>
  <c r="Z464" i="2" s="1"/>
  <c r="Z465" i="2" s="1"/>
  <c r="Z466" i="2" s="1"/>
  <c r="Z467" i="2" s="1"/>
  <c r="Z468" i="2" s="1"/>
  <c r="Z469" i="2" s="1"/>
  <c r="Z470" i="2" s="1"/>
  <c r="Z471" i="2" s="1"/>
  <c r="Z472" i="2" s="1"/>
  <c r="Z473" i="2" s="1"/>
  <c r="Z474" i="2" s="1"/>
  <c r="Z475" i="2" s="1"/>
  <c r="Z476" i="2" s="1"/>
  <c r="Z477" i="2" s="1"/>
  <c r="Z478" i="2" s="1"/>
  <c r="Z479" i="2" s="1"/>
  <c r="Z480" i="2" s="1"/>
  <c r="Z481" i="2" s="1"/>
  <c r="Z482" i="2" s="1"/>
  <c r="Z483" i="2" s="1"/>
  <c r="Z484" i="2" s="1"/>
  <c r="Z485" i="2" s="1"/>
  <c r="Z486" i="2" s="1"/>
  <c r="Z487" i="2" s="1"/>
  <c r="Y25" i="2"/>
  <c r="AB25" i="2" s="1"/>
  <c r="X25" i="2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X115" i="2" s="1"/>
  <c r="X116" i="2" s="1"/>
  <c r="X117" i="2" s="1"/>
  <c r="X118" i="2" s="1"/>
  <c r="X119" i="2" s="1"/>
  <c r="X120" i="2" s="1"/>
  <c r="X121" i="2" s="1"/>
  <c r="X122" i="2" s="1"/>
  <c r="X123" i="2" s="1"/>
  <c r="X124" i="2" s="1"/>
  <c r="X125" i="2" s="1"/>
  <c r="X126" i="2" s="1"/>
  <c r="X127" i="2" s="1"/>
  <c r="X128" i="2" s="1"/>
  <c r="X129" i="2" s="1"/>
  <c r="X130" i="2" s="1"/>
  <c r="X131" i="2" s="1"/>
  <c r="X132" i="2" s="1"/>
  <c r="X133" i="2" s="1"/>
  <c r="X134" i="2" s="1"/>
  <c r="X135" i="2" s="1"/>
  <c r="X136" i="2" s="1"/>
  <c r="X137" i="2" s="1"/>
  <c r="X138" i="2" s="1"/>
  <c r="X139" i="2" s="1"/>
  <c r="X140" i="2" s="1"/>
  <c r="X141" i="2" s="1"/>
  <c r="X142" i="2" s="1"/>
  <c r="X143" i="2" s="1"/>
  <c r="X144" i="2" s="1"/>
  <c r="X145" i="2" s="1"/>
  <c r="X146" i="2" s="1"/>
  <c r="X147" i="2" s="1"/>
  <c r="X148" i="2" s="1"/>
  <c r="X149" i="2" s="1"/>
  <c r="X150" i="2" s="1"/>
  <c r="X151" i="2" s="1"/>
  <c r="X152" i="2" s="1"/>
  <c r="X153" i="2" s="1"/>
  <c r="X154" i="2" s="1"/>
  <c r="X155" i="2" s="1"/>
  <c r="X156" i="2" s="1"/>
  <c r="X157" i="2" s="1"/>
  <c r="X158" i="2" s="1"/>
  <c r="X159" i="2" s="1"/>
  <c r="X160" i="2" s="1"/>
  <c r="X161" i="2" s="1"/>
  <c r="X162" i="2" s="1"/>
  <c r="X163" i="2" s="1"/>
  <c r="X164" i="2" s="1"/>
  <c r="X165" i="2" s="1"/>
  <c r="X166" i="2" s="1"/>
  <c r="X167" i="2" s="1"/>
  <c r="X168" i="2" s="1"/>
  <c r="X169" i="2" s="1"/>
  <c r="X170" i="2" s="1"/>
  <c r="X171" i="2" s="1"/>
  <c r="X172" i="2" s="1"/>
  <c r="X173" i="2" s="1"/>
  <c r="X174" i="2" s="1"/>
  <c r="X175" i="2" s="1"/>
  <c r="X176" i="2" s="1"/>
  <c r="X177" i="2" s="1"/>
  <c r="X178" i="2" s="1"/>
  <c r="X179" i="2" s="1"/>
  <c r="X180" i="2" s="1"/>
  <c r="X181" i="2" s="1"/>
  <c r="X182" i="2" s="1"/>
  <c r="X183" i="2" s="1"/>
  <c r="X184" i="2" s="1"/>
  <c r="X185" i="2" s="1"/>
  <c r="X186" i="2" s="1"/>
  <c r="X187" i="2" s="1"/>
  <c r="X188" i="2" s="1"/>
  <c r="X189" i="2" s="1"/>
  <c r="X190" i="2" s="1"/>
  <c r="X191" i="2" s="1"/>
  <c r="X192" i="2" s="1"/>
  <c r="X193" i="2" s="1"/>
  <c r="X194" i="2" s="1"/>
  <c r="X195" i="2" s="1"/>
  <c r="X196" i="2" s="1"/>
  <c r="X197" i="2" s="1"/>
  <c r="X198" i="2" s="1"/>
  <c r="X199" i="2" s="1"/>
  <c r="X200" i="2" s="1"/>
  <c r="X201" i="2" s="1"/>
  <c r="X202" i="2" s="1"/>
  <c r="X203" i="2" s="1"/>
  <c r="X204" i="2" s="1"/>
  <c r="X205" i="2" s="1"/>
  <c r="X206" i="2" s="1"/>
  <c r="X207" i="2" s="1"/>
  <c r="X208" i="2" s="1"/>
  <c r="X209" i="2" s="1"/>
  <c r="X210" i="2" s="1"/>
  <c r="X211" i="2" s="1"/>
  <c r="X212" i="2" s="1"/>
  <c r="X213" i="2" s="1"/>
  <c r="X214" i="2" s="1"/>
  <c r="X215" i="2" s="1"/>
  <c r="X216" i="2" s="1"/>
  <c r="X217" i="2" s="1"/>
  <c r="X218" i="2" s="1"/>
  <c r="X219" i="2" s="1"/>
  <c r="X220" i="2" s="1"/>
  <c r="X221" i="2" s="1"/>
  <c r="X222" i="2" s="1"/>
  <c r="X223" i="2" s="1"/>
  <c r="X224" i="2" s="1"/>
  <c r="X225" i="2" s="1"/>
  <c r="X226" i="2" s="1"/>
  <c r="X227" i="2" s="1"/>
  <c r="X228" i="2" s="1"/>
  <c r="X229" i="2" s="1"/>
  <c r="X230" i="2" s="1"/>
  <c r="X231" i="2" s="1"/>
  <c r="X232" i="2" s="1"/>
  <c r="X233" i="2" s="1"/>
  <c r="X234" i="2" s="1"/>
  <c r="X235" i="2" s="1"/>
  <c r="X236" i="2" s="1"/>
  <c r="X237" i="2" s="1"/>
  <c r="X238" i="2" s="1"/>
  <c r="X239" i="2" s="1"/>
  <c r="X240" i="2" s="1"/>
  <c r="X241" i="2" s="1"/>
  <c r="X242" i="2" s="1"/>
  <c r="X243" i="2" s="1"/>
  <c r="X244" i="2" s="1"/>
  <c r="X245" i="2" s="1"/>
  <c r="X246" i="2" s="1"/>
  <c r="X247" i="2" s="1"/>
  <c r="X248" i="2" s="1"/>
  <c r="X249" i="2" s="1"/>
  <c r="X250" i="2" s="1"/>
  <c r="X251" i="2" s="1"/>
  <c r="X252" i="2" s="1"/>
  <c r="X253" i="2" s="1"/>
  <c r="X254" i="2" s="1"/>
  <c r="X255" i="2" s="1"/>
  <c r="X256" i="2" s="1"/>
  <c r="X257" i="2" s="1"/>
  <c r="X258" i="2" s="1"/>
  <c r="X259" i="2" s="1"/>
  <c r="X260" i="2" s="1"/>
  <c r="X261" i="2" s="1"/>
  <c r="X262" i="2" s="1"/>
  <c r="X263" i="2" s="1"/>
  <c r="X264" i="2" s="1"/>
  <c r="X265" i="2" s="1"/>
  <c r="X266" i="2" s="1"/>
  <c r="X267" i="2" s="1"/>
  <c r="X268" i="2" s="1"/>
  <c r="X269" i="2" s="1"/>
  <c r="X270" i="2" s="1"/>
  <c r="X271" i="2" s="1"/>
  <c r="X272" i="2" s="1"/>
  <c r="X273" i="2" s="1"/>
  <c r="X274" i="2" s="1"/>
  <c r="X275" i="2" s="1"/>
  <c r="X276" i="2" s="1"/>
  <c r="X277" i="2" s="1"/>
  <c r="X278" i="2" s="1"/>
  <c r="X279" i="2" s="1"/>
  <c r="X280" i="2" s="1"/>
  <c r="X281" i="2" s="1"/>
  <c r="X282" i="2" s="1"/>
  <c r="X283" i="2" s="1"/>
  <c r="X284" i="2" s="1"/>
  <c r="X285" i="2" s="1"/>
  <c r="X286" i="2" s="1"/>
  <c r="X287" i="2" s="1"/>
  <c r="X288" i="2" s="1"/>
  <c r="X289" i="2" s="1"/>
  <c r="X290" i="2" s="1"/>
  <c r="X291" i="2" s="1"/>
  <c r="X292" i="2" s="1"/>
  <c r="X293" i="2" s="1"/>
  <c r="X294" i="2" s="1"/>
  <c r="X295" i="2" s="1"/>
  <c r="X296" i="2" s="1"/>
  <c r="X297" i="2" s="1"/>
  <c r="X298" i="2" s="1"/>
  <c r="X299" i="2" s="1"/>
  <c r="X300" i="2" s="1"/>
  <c r="X301" i="2" s="1"/>
  <c r="X302" i="2" s="1"/>
  <c r="X303" i="2" s="1"/>
  <c r="X304" i="2" s="1"/>
  <c r="X305" i="2" s="1"/>
  <c r="X306" i="2" s="1"/>
  <c r="X307" i="2" s="1"/>
  <c r="X308" i="2" s="1"/>
  <c r="X309" i="2" s="1"/>
  <c r="X310" i="2" s="1"/>
  <c r="X311" i="2" s="1"/>
  <c r="X312" i="2" s="1"/>
  <c r="X313" i="2" s="1"/>
  <c r="X314" i="2" s="1"/>
  <c r="X315" i="2" s="1"/>
  <c r="X316" i="2" s="1"/>
  <c r="X317" i="2" s="1"/>
  <c r="X318" i="2" s="1"/>
  <c r="X319" i="2" s="1"/>
  <c r="X320" i="2" s="1"/>
  <c r="X321" i="2" s="1"/>
  <c r="X322" i="2" s="1"/>
  <c r="X323" i="2" s="1"/>
  <c r="X324" i="2" s="1"/>
  <c r="X325" i="2" s="1"/>
  <c r="X326" i="2" s="1"/>
  <c r="X327" i="2" s="1"/>
  <c r="X328" i="2" s="1"/>
  <c r="X329" i="2" s="1"/>
  <c r="X330" i="2" s="1"/>
  <c r="X331" i="2" s="1"/>
  <c r="X332" i="2" s="1"/>
  <c r="X333" i="2" s="1"/>
  <c r="X334" i="2" s="1"/>
  <c r="X335" i="2" s="1"/>
  <c r="X336" i="2" s="1"/>
  <c r="X337" i="2" s="1"/>
  <c r="X338" i="2" s="1"/>
  <c r="X339" i="2" s="1"/>
  <c r="X340" i="2" s="1"/>
  <c r="X341" i="2" s="1"/>
  <c r="X342" i="2" s="1"/>
  <c r="X343" i="2" s="1"/>
  <c r="X344" i="2" s="1"/>
  <c r="X345" i="2" s="1"/>
  <c r="X346" i="2" s="1"/>
  <c r="X347" i="2" s="1"/>
  <c r="X348" i="2" s="1"/>
  <c r="X349" i="2" s="1"/>
  <c r="X350" i="2" s="1"/>
  <c r="X351" i="2" s="1"/>
  <c r="X352" i="2" s="1"/>
  <c r="X353" i="2" s="1"/>
  <c r="X354" i="2" s="1"/>
  <c r="X355" i="2" s="1"/>
  <c r="X356" i="2" s="1"/>
  <c r="X357" i="2" s="1"/>
  <c r="X358" i="2" s="1"/>
  <c r="X359" i="2" s="1"/>
  <c r="X360" i="2" s="1"/>
  <c r="X361" i="2" s="1"/>
  <c r="X362" i="2" s="1"/>
  <c r="X363" i="2" s="1"/>
  <c r="X364" i="2" s="1"/>
  <c r="X365" i="2" s="1"/>
  <c r="X366" i="2" s="1"/>
  <c r="X367" i="2" s="1"/>
  <c r="X368" i="2" s="1"/>
  <c r="X369" i="2" s="1"/>
  <c r="X370" i="2" s="1"/>
  <c r="X371" i="2" s="1"/>
  <c r="X372" i="2" s="1"/>
  <c r="X373" i="2" s="1"/>
  <c r="X374" i="2" s="1"/>
  <c r="X375" i="2" s="1"/>
  <c r="X376" i="2" s="1"/>
  <c r="X377" i="2" s="1"/>
  <c r="X378" i="2" s="1"/>
  <c r="X379" i="2" s="1"/>
  <c r="X380" i="2" s="1"/>
  <c r="X381" i="2" s="1"/>
  <c r="X382" i="2" s="1"/>
  <c r="X383" i="2" s="1"/>
  <c r="X384" i="2" s="1"/>
  <c r="X385" i="2" s="1"/>
  <c r="X386" i="2" s="1"/>
  <c r="X387" i="2" s="1"/>
  <c r="X388" i="2" s="1"/>
  <c r="X389" i="2" s="1"/>
  <c r="X390" i="2" s="1"/>
  <c r="X391" i="2" s="1"/>
  <c r="X392" i="2" s="1"/>
  <c r="X393" i="2" s="1"/>
  <c r="X394" i="2" s="1"/>
  <c r="X395" i="2" s="1"/>
  <c r="X396" i="2" s="1"/>
  <c r="X397" i="2" s="1"/>
  <c r="X398" i="2" s="1"/>
  <c r="X399" i="2" s="1"/>
  <c r="X400" i="2" s="1"/>
  <c r="X401" i="2" s="1"/>
  <c r="X402" i="2" s="1"/>
  <c r="X403" i="2" s="1"/>
  <c r="X404" i="2" s="1"/>
  <c r="X405" i="2" s="1"/>
  <c r="X406" i="2" s="1"/>
  <c r="X407" i="2" s="1"/>
  <c r="X408" i="2" s="1"/>
  <c r="X409" i="2" s="1"/>
  <c r="X410" i="2" s="1"/>
  <c r="X411" i="2" s="1"/>
  <c r="X412" i="2" s="1"/>
  <c r="X413" i="2" s="1"/>
  <c r="X414" i="2" s="1"/>
  <c r="X415" i="2" s="1"/>
  <c r="X416" i="2" s="1"/>
  <c r="X417" i="2" s="1"/>
  <c r="X418" i="2" s="1"/>
  <c r="X419" i="2" s="1"/>
  <c r="X420" i="2" s="1"/>
  <c r="X421" i="2" s="1"/>
  <c r="X422" i="2" s="1"/>
  <c r="X423" i="2" s="1"/>
  <c r="X424" i="2" s="1"/>
  <c r="X425" i="2" s="1"/>
  <c r="X426" i="2" s="1"/>
  <c r="X427" i="2" s="1"/>
  <c r="X428" i="2" s="1"/>
  <c r="X429" i="2" s="1"/>
  <c r="X430" i="2" s="1"/>
  <c r="X431" i="2" s="1"/>
  <c r="X432" i="2" s="1"/>
  <c r="X433" i="2" s="1"/>
  <c r="X434" i="2" s="1"/>
  <c r="X435" i="2" s="1"/>
  <c r="X436" i="2" s="1"/>
  <c r="X437" i="2" s="1"/>
  <c r="X438" i="2" s="1"/>
  <c r="X439" i="2" s="1"/>
  <c r="X440" i="2" s="1"/>
  <c r="X441" i="2" s="1"/>
  <c r="X442" i="2" s="1"/>
  <c r="X443" i="2" s="1"/>
  <c r="X444" i="2" s="1"/>
  <c r="X445" i="2" s="1"/>
  <c r="X446" i="2" s="1"/>
  <c r="X447" i="2" s="1"/>
  <c r="X448" i="2" s="1"/>
  <c r="X449" i="2" s="1"/>
  <c r="X450" i="2" s="1"/>
  <c r="X451" i="2" s="1"/>
  <c r="X452" i="2" s="1"/>
  <c r="X453" i="2" s="1"/>
  <c r="X454" i="2" s="1"/>
  <c r="X455" i="2" s="1"/>
  <c r="X456" i="2" s="1"/>
  <c r="X457" i="2" s="1"/>
  <c r="X458" i="2" s="1"/>
  <c r="X459" i="2" s="1"/>
  <c r="X460" i="2" s="1"/>
  <c r="X461" i="2" s="1"/>
  <c r="X462" i="2" s="1"/>
  <c r="X463" i="2" s="1"/>
  <c r="X464" i="2" s="1"/>
  <c r="X465" i="2" s="1"/>
  <c r="X466" i="2" s="1"/>
  <c r="X467" i="2" s="1"/>
  <c r="X468" i="2" s="1"/>
  <c r="X469" i="2" s="1"/>
  <c r="X470" i="2" s="1"/>
  <c r="X471" i="2" s="1"/>
  <c r="X472" i="2" s="1"/>
  <c r="X473" i="2" s="1"/>
  <c r="X474" i="2" s="1"/>
  <c r="X475" i="2" s="1"/>
  <c r="X476" i="2" s="1"/>
  <c r="X477" i="2" s="1"/>
  <c r="X478" i="2" s="1"/>
  <c r="X479" i="2" s="1"/>
  <c r="X480" i="2" s="1"/>
  <c r="X481" i="2" s="1"/>
  <c r="X482" i="2" s="1"/>
  <c r="X483" i="2" s="1"/>
  <c r="X484" i="2" s="1"/>
  <c r="X485" i="2" s="1"/>
  <c r="X486" i="2" s="1"/>
  <c r="X487" i="2" s="1"/>
  <c r="W25" i="2"/>
  <c r="AA25" i="2" s="1"/>
  <c r="V25" i="2"/>
  <c r="V26" i="2" s="1"/>
  <c r="V27" i="2" s="1"/>
  <c r="V28" i="2" s="1"/>
  <c r="V29" i="2" s="1"/>
  <c r="V30" i="2" s="1"/>
  <c r="V31" i="2" s="1"/>
  <c r="V32" i="2" s="1"/>
  <c r="V33" i="2" s="1"/>
  <c r="V34" i="2" s="1"/>
  <c r="V35" i="2" s="1"/>
  <c r="V36" i="2" s="1"/>
  <c r="V37" i="2" s="1"/>
  <c r="V38" i="2" s="1"/>
  <c r="V39" i="2" s="1"/>
  <c r="V40" i="2" s="1"/>
  <c r="V41" i="2" s="1"/>
  <c r="V42" i="2" s="1"/>
  <c r="V43" i="2" s="1"/>
  <c r="V44" i="2" s="1"/>
  <c r="V45" i="2" s="1"/>
  <c r="V46" i="2" s="1"/>
  <c r="V47" i="2" s="1"/>
  <c r="V48" i="2" s="1"/>
  <c r="V49" i="2" s="1"/>
  <c r="V50" i="2" s="1"/>
  <c r="V51" i="2" s="1"/>
  <c r="V52" i="2" s="1"/>
  <c r="V53" i="2" s="1"/>
  <c r="V54" i="2" s="1"/>
  <c r="V55" i="2" s="1"/>
  <c r="V56" i="2" s="1"/>
  <c r="V57" i="2" s="1"/>
  <c r="V58" i="2" s="1"/>
  <c r="V59" i="2" s="1"/>
  <c r="V60" i="2" s="1"/>
  <c r="V61" i="2" s="1"/>
  <c r="V62" i="2" s="1"/>
  <c r="V63" i="2" s="1"/>
  <c r="V64" i="2" s="1"/>
  <c r="V65" i="2" s="1"/>
  <c r="V66" i="2" s="1"/>
  <c r="V67" i="2" s="1"/>
  <c r="V68" i="2" s="1"/>
  <c r="V69" i="2" s="1"/>
  <c r="V70" i="2" s="1"/>
  <c r="V71" i="2" s="1"/>
  <c r="V72" i="2" s="1"/>
  <c r="V73" i="2" s="1"/>
  <c r="V74" i="2" s="1"/>
  <c r="V75" i="2" s="1"/>
  <c r="V76" i="2" s="1"/>
  <c r="V77" i="2" s="1"/>
  <c r="V78" i="2" s="1"/>
  <c r="V79" i="2" s="1"/>
  <c r="V80" i="2" s="1"/>
  <c r="V81" i="2" s="1"/>
  <c r="V82" i="2" s="1"/>
  <c r="V83" i="2" s="1"/>
  <c r="V84" i="2" s="1"/>
  <c r="V85" i="2" s="1"/>
  <c r="V86" i="2" s="1"/>
  <c r="V87" i="2" s="1"/>
  <c r="V88" i="2" s="1"/>
  <c r="V89" i="2" s="1"/>
  <c r="V90" i="2" s="1"/>
  <c r="V91" i="2" s="1"/>
  <c r="V92" i="2" s="1"/>
  <c r="V93" i="2" s="1"/>
  <c r="V94" i="2" s="1"/>
  <c r="V95" i="2" s="1"/>
  <c r="V96" i="2" s="1"/>
  <c r="V97" i="2" s="1"/>
  <c r="V98" i="2" s="1"/>
  <c r="V99" i="2" s="1"/>
  <c r="V100" i="2" s="1"/>
  <c r="V101" i="2" s="1"/>
  <c r="V102" i="2" s="1"/>
  <c r="V103" i="2" s="1"/>
  <c r="V104" i="2" s="1"/>
  <c r="V105" i="2" s="1"/>
  <c r="V106" i="2" s="1"/>
  <c r="V107" i="2" s="1"/>
  <c r="V108" i="2" s="1"/>
  <c r="V109" i="2" s="1"/>
  <c r="V110" i="2" s="1"/>
  <c r="V111" i="2" s="1"/>
  <c r="V112" i="2" s="1"/>
  <c r="V113" i="2" s="1"/>
  <c r="V114" i="2" s="1"/>
  <c r="V115" i="2" s="1"/>
  <c r="V116" i="2" s="1"/>
  <c r="V117" i="2" s="1"/>
  <c r="V118" i="2" s="1"/>
  <c r="V119" i="2" s="1"/>
  <c r="V120" i="2" s="1"/>
  <c r="V121" i="2" s="1"/>
  <c r="V122" i="2" s="1"/>
  <c r="V123" i="2" s="1"/>
  <c r="V124" i="2" s="1"/>
  <c r="V125" i="2" s="1"/>
  <c r="V126" i="2" s="1"/>
  <c r="V127" i="2" s="1"/>
  <c r="V128" i="2" s="1"/>
  <c r="V129" i="2" s="1"/>
  <c r="V130" i="2" s="1"/>
  <c r="V131" i="2" s="1"/>
  <c r="V132" i="2" s="1"/>
  <c r="V133" i="2" s="1"/>
  <c r="V134" i="2" s="1"/>
  <c r="V135" i="2" s="1"/>
  <c r="V136" i="2" s="1"/>
  <c r="V137" i="2" s="1"/>
  <c r="V138" i="2" s="1"/>
  <c r="V139" i="2" s="1"/>
  <c r="V140" i="2" s="1"/>
  <c r="V141" i="2" s="1"/>
  <c r="V142" i="2" s="1"/>
  <c r="V143" i="2" s="1"/>
  <c r="V144" i="2" s="1"/>
  <c r="V145" i="2" s="1"/>
  <c r="V146" i="2" s="1"/>
  <c r="V147" i="2" s="1"/>
  <c r="V148" i="2" s="1"/>
  <c r="V149" i="2" s="1"/>
  <c r="V150" i="2" s="1"/>
  <c r="V151" i="2" s="1"/>
  <c r="V152" i="2" s="1"/>
  <c r="V153" i="2" s="1"/>
  <c r="V154" i="2" s="1"/>
  <c r="V155" i="2" s="1"/>
  <c r="V156" i="2" s="1"/>
  <c r="V157" i="2" s="1"/>
  <c r="V158" i="2" s="1"/>
  <c r="V159" i="2" s="1"/>
  <c r="V160" i="2" s="1"/>
  <c r="V161" i="2" s="1"/>
  <c r="V162" i="2" s="1"/>
  <c r="V163" i="2" s="1"/>
  <c r="V164" i="2" s="1"/>
  <c r="V165" i="2" s="1"/>
  <c r="V166" i="2" s="1"/>
  <c r="V167" i="2" s="1"/>
  <c r="V168" i="2" s="1"/>
  <c r="V169" i="2" s="1"/>
  <c r="V170" i="2" s="1"/>
  <c r="V171" i="2" s="1"/>
  <c r="V172" i="2" s="1"/>
  <c r="V173" i="2" s="1"/>
  <c r="V174" i="2" s="1"/>
  <c r="V175" i="2" s="1"/>
  <c r="V176" i="2" s="1"/>
  <c r="V177" i="2" s="1"/>
  <c r="V178" i="2" s="1"/>
  <c r="V179" i="2" s="1"/>
  <c r="V180" i="2" s="1"/>
  <c r="V181" i="2" s="1"/>
  <c r="V182" i="2" s="1"/>
  <c r="V183" i="2" s="1"/>
  <c r="V184" i="2" s="1"/>
  <c r="V185" i="2" s="1"/>
  <c r="V186" i="2" s="1"/>
  <c r="V187" i="2" s="1"/>
  <c r="V188" i="2" s="1"/>
  <c r="V189" i="2" s="1"/>
  <c r="V190" i="2" s="1"/>
  <c r="V191" i="2" s="1"/>
  <c r="V192" i="2" s="1"/>
  <c r="V193" i="2" s="1"/>
  <c r="V194" i="2" s="1"/>
  <c r="V195" i="2" s="1"/>
  <c r="V196" i="2" s="1"/>
  <c r="V197" i="2" s="1"/>
  <c r="V198" i="2" s="1"/>
  <c r="V199" i="2" s="1"/>
  <c r="V200" i="2" s="1"/>
  <c r="V201" i="2" s="1"/>
  <c r="V202" i="2" s="1"/>
  <c r="V203" i="2" s="1"/>
  <c r="V204" i="2" s="1"/>
  <c r="V205" i="2" s="1"/>
  <c r="V206" i="2" s="1"/>
  <c r="V207" i="2" s="1"/>
  <c r="V208" i="2" s="1"/>
  <c r="V209" i="2" s="1"/>
  <c r="V210" i="2" s="1"/>
  <c r="V211" i="2" s="1"/>
  <c r="V212" i="2" s="1"/>
  <c r="V213" i="2" s="1"/>
  <c r="V214" i="2" s="1"/>
  <c r="V215" i="2" s="1"/>
  <c r="V216" i="2" s="1"/>
  <c r="V217" i="2" s="1"/>
  <c r="V218" i="2" s="1"/>
  <c r="V219" i="2" s="1"/>
  <c r="V220" i="2" s="1"/>
  <c r="V221" i="2" s="1"/>
  <c r="V222" i="2" s="1"/>
  <c r="V223" i="2" s="1"/>
  <c r="V224" i="2" s="1"/>
  <c r="V225" i="2" s="1"/>
  <c r="V226" i="2" s="1"/>
  <c r="V227" i="2" s="1"/>
  <c r="V228" i="2" s="1"/>
  <c r="V229" i="2" s="1"/>
  <c r="V230" i="2" s="1"/>
  <c r="V231" i="2" s="1"/>
  <c r="V232" i="2" s="1"/>
  <c r="V233" i="2" s="1"/>
  <c r="V234" i="2" s="1"/>
  <c r="V235" i="2" s="1"/>
  <c r="V236" i="2" s="1"/>
  <c r="V237" i="2" s="1"/>
  <c r="V238" i="2" s="1"/>
  <c r="V239" i="2" s="1"/>
  <c r="V240" i="2" s="1"/>
  <c r="V241" i="2" s="1"/>
  <c r="V242" i="2" s="1"/>
  <c r="V243" i="2" s="1"/>
  <c r="V244" i="2" s="1"/>
  <c r="V245" i="2" s="1"/>
  <c r="V246" i="2" s="1"/>
  <c r="V247" i="2" s="1"/>
  <c r="V248" i="2" s="1"/>
  <c r="V249" i="2" s="1"/>
  <c r="V250" i="2" s="1"/>
  <c r="V251" i="2" s="1"/>
  <c r="V252" i="2" s="1"/>
  <c r="V253" i="2" s="1"/>
  <c r="V254" i="2" s="1"/>
  <c r="V255" i="2" s="1"/>
  <c r="V256" i="2" s="1"/>
  <c r="V257" i="2" s="1"/>
  <c r="V258" i="2" s="1"/>
  <c r="V259" i="2" s="1"/>
  <c r="V260" i="2" s="1"/>
  <c r="V261" i="2" s="1"/>
  <c r="V262" i="2" s="1"/>
  <c r="V263" i="2" s="1"/>
  <c r="V264" i="2" s="1"/>
  <c r="V265" i="2" s="1"/>
  <c r="V266" i="2" s="1"/>
  <c r="V267" i="2" s="1"/>
  <c r="V268" i="2" s="1"/>
  <c r="V269" i="2" s="1"/>
  <c r="V270" i="2" s="1"/>
  <c r="V271" i="2" s="1"/>
  <c r="V272" i="2" s="1"/>
  <c r="V273" i="2" s="1"/>
  <c r="V274" i="2" s="1"/>
  <c r="V275" i="2" s="1"/>
  <c r="V276" i="2" s="1"/>
  <c r="V277" i="2" s="1"/>
  <c r="V278" i="2" s="1"/>
  <c r="V279" i="2" s="1"/>
  <c r="V280" i="2" s="1"/>
  <c r="V281" i="2" s="1"/>
  <c r="V282" i="2" s="1"/>
  <c r="V283" i="2" s="1"/>
  <c r="V284" i="2" s="1"/>
  <c r="V285" i="2" s="1"/>
  <c r="V286" i="2" s="1"/>
  <c r="V287" i="2" s="1"/>
  <c r="V288" i="2" s="1"/>
  <c r="V289" i="2" s="1"/>
  <c r="V290" i="2" s="1"/>
  <c r="V291" i="2" s="1"/>
  <c r="V292" i="2" s="1"/>
  <c r="V293" i="2" s="1"/>
  <c r="V294" i="2" s="1"/>
  <c r="V295" i="2" s="1"/>
  <c r="V296" i="2" s="1"/>
  <c r="V297" i="2" s="1"/>
  <c r="V298" i="2" s="1"/>
  <c r="V299" i="2" s="1"/>
  <c r="V300" i="2" s="1"/>
  <c r="V301" i="2" s="1"/>
  <c r="V302" i="2" s="1"/>
  <c r="V303" i="2" s="1"/>
  <c r="V304" i="2" s="1"/>
  <c r="V305" i="2" s="1"/>
  <c r="V306" i="2" s="1"/>
  <c r="V307" i="2" s="1"/>
  <c r="V308" i="2" s="1"/>
  <c r="V309" i="2" s="1"/>
  <c r="V310" i="2" s="1"/>
  <c r="V311" i="2" s="1"/>
  <c r="V312" i="2" s="1"/>
  <c r="V313" i="2" s="1"/>
  <c r="V314" i="2" s="1"/>
  <c r="V315" i="2" s="1"/>
  <c r="V316" i="2" s="1"/>
  <c r="V317" i="2" s="1"/>
  <c r="V318" i="2" s="1"/>
  <c r="V319" i="2" s="1"/>
  <c r="V320" i="2" s="1"/>
  <c r="V321" i="2" s="1"/>
  <c r="V322" i="2" s="1"/>
  <c r="V323" i="2" s="1"/>
  <c r="V324" i="2" s="1"/>
  <c r="V325" i="2" s="1"/>
  <c r="V326" i="2" s="1"/>
  <c r="V327" i="2" s="1"/>
  <c r="V328" i="2" s="1"/>
  <c r="V329" i="2" s="1"/>
  <c r="V330" i="2" s="1"/>
  <c r="V331" i="2" s="1"/>
  <c r="V332" i="2" s="1"/>
  <c r="V333" i="2" s="1"/>
  <c r="V334" i="2" s="1"/>
  <c r="V335" i="2" s="1"/>
  <c r="V336" i="2" s="1"/>
  <c r="V337" i="2" s="1"/>
  <c r="V338" i="2" s="1"/>
  <c r="V339" i="2" s="1"/>
  <c r="V340" i="2" s="1"/>
  <c r="V341" i="2" s="1"/>
  <c r="V342" i="2" s="1"/>
  <c r="V343" i="2" s="1"/>
  <c r="V344" i="2" s="1"/>
  <c r="V345" i="2" s="1"/>
  <c r="V346" i="2" s="1"/>
  <c r="V347" i="2" s="1"/>
  <c r="V348" i="2" s="1"/>
  <c r="V349" i="2" s="1"/>
  <c r="V350" i="2" s="1"/>
  <c r="V351" i="2" s="1"/>
  <c r="V352" i="2" s="1"/>
  <c r="V353" i="2" s="1"/>
  <c r="V354" i="2" s="1"/>
  <c r="V355" i="2" s="1"/>
  <c r="V356" i="2" s="1"/>
  <c r="V357" i="2" s="1"/>
  <c r="V358" i="2" s="1"/>
  <c r="V359" i="2" s="1"/>
  <c r="V360" i="2" s="1"/>
  <c r="V361" i="2" s="1"/>
  <c r="V362" i="2" s="1"/>
  <c r="V363" i="2" s="1"/>
  <c r="V364" i="2" s="1"/>
  <c r="V365" i="2" s="1"/>
  <c r="V366" i="2" s="1"/>
  <c r="V367" i="2" s="1"/>
  <c r="V368" i="2" s="1"/>
  <c r="V369" i="2" s="1"/>
  <c r="V370" i="2" s="1"/>
  <c r="V371" i="2" s="1"/>
  <c r="V372" i="2" s="1"/>
  <c r="V373" i="2" s="1"/>
  <c r="V374" i="2" s="1"/>
  <c r="V375" i="2" s="1"/>
  <c r="V376" i="2" s="1"/>
  <c r="V377" i="2" s="1"/>
  <c r="V378" i="2" s="1"/>
  <c r="V379" i="2" s="1"/>
  <c r="V380" i="2" s="1"/>
  <c r="V381" i="2" s="1"/>
  <c r="V382" i="2" s="1"/>
  <c r="V383" i="2" s="1"/>
  <c r="V384" i="2" s="1"/>
  <c r="V385" i="2" s="1"/>
  <c r="V386" i="2" s="1"/>
  <c r="V387" i="2" s="1"/>
  <c r="V388" i="2" s="1"/>
  <c r="V389" i="2" s="1"/>
  <c r="V390" i="2" s="1"/>
  <c r="V391" i="2" s="1"/>
  <c r="V392" i="2" s="1"/>
  <c r="V393" i="2" s="1"/>
  <c r="V394" i="2" s="1"/>
  <c r="V395" i="2" s="1"/>
  <c r="V396" i="2" s="1"/>
  <c r="V397" i="2" s="1"/>
  <c r="V398" i="2" s="1"/>
  <c r="V399" i="2" s="1"/>
  <c r="V400" i="2" s="1"/>
  <c r="V401" i="2" s="1"/>
  <c r="V402" i="2" s="1"/>
  <c r="V403" i="2" s="1"/>
  <c r="V404" i="2" s="1"/>
  <c r="V405" i="2" s="1"/>
  <c r="V406" i="2" s="1"/>
  <c r="V407" i="2" s="1"/>
  <c r="V408" i="2" s="1"/>
  <c r="V409" i="2" s="1"/>
  <c r="V410" i="2" s="1"/>
  <c r="V411" i="2" s="1"/>
  <c r="V412" i="2" s="1"/>
  <c r="V413" i="2" s="1"/>
  <c r="V414" i="2" s="1"/>
  <c r="V415" i="2" s="1"/>
  <c r="V416" i="2" s="1"/>
  <c r="V417" i="2" s="1"/>
  <c r="V418" i="2" s="1"/>
  <c r="V419" i="2" s="1"/>
  <c r="V420" i="2" s="1"/>
  <c r="V421" i="2" s="1"/>
  <c r="V422" i="2" s="1"/>
  <c r="V423" i="2" s="1"/>
  <c r="V424" i="2" s="1"/>
  <c r="V425" i="2" s="1"/>
  <c r="V426" i="2" s="1"/>
  <c r="V427" i="2" s="1"/>
  <c r="V428" i="2" s="1"/>
  <c r="V429" i="2" s="1"/>
  <c r="V430" i="2" s="1"/>
  <c r="V431" i="2" s="1"/>
  <c r="V432" i="2" s="1"/>
  <c r="V433" i="2" s="1"/>
  <c r="V434" i="2" s="1"/>
  <c r="V435" i="2" s="1"/>
  <c r="V436" i="2" s="1"/>
  <c r="V437" i="2" s="1"/>
  <c r="V438" i="2" s="1"/>
  <c r="V439" i="2" s="1"/>
  <c r="V440" i="2" s="1"/>
  <c r="V441" i="2" s="1"/>
  <c r="V442" i="2" s="1"/>
  <c r="V443" i="2" s="1"/>
  <c r="V444" i="2" s="1"/>
  <c r="V445" i="2" s="1"/>
  <c r="V446" i="2" s="1"/>
  <c r="V447" i="2" s="1"/>
  <c r="V448" i="2" s="1"/>
  <c r="V449" i="2" s="1"/>
  <c r="V450" i="2" s="1"/>
  <c r="V451" i="2" s="1"/>
  <c r="V452" i="2" s="1"/>
  <c r="V453" i="2" s="1"/>
  <c r="V454" i="2" s="1"/>
  <c r="V455" i="2" s="1"/>
  <c r="V456" i="2" s="1"/>
  <c r="V457" i="2" s="1"/>
  <c r="V458" i="2" s="1"/>
  <c r="V459" i="2" s="1"/>
  <c r="V460" i="2" s="1"/>
  <c r="V461" i="2" s="1"/>
  <c r="V462" i="2" s="1"/>
  <c r="V463" i="2" s="1"/>
  <c r="V464" i="2" s="1"/>
  <c r="V465" i="2" s="1"/>
  <c r="V466" i="2" s="1"/>
  <c r="V467" i="2" s="1"/>
  <c r="V468" i="2" s="1"/>
  <c r="V469" i="2" s="1"/>
  <c r="V470" i="2" s="1"/>
  <c r="V471" i="2" s="1"/>
  <c r="V472" i="2" s="1"/>
  <c r="V473" i="2" s="1"/>
  <c r="V474" i="2" s="1"/>
  <c r="V475" i="2" s="1"/>
  <c r="V476" i="2" s="1"/>
  <c r="V477" i="2" s="1"/>
  <c r="V478" i="2" s="1"/>
  <c r="V479" i="2" s="1"/>
  <c r="V480" i="2" s="1"/>
  <c r="V481" i="2" s="1"/>
  <c r="V482" i="2" s="1"/>
  <c r="V483" i="2" s="1"/>
  <c r="V484" i="2" s="1"/>
  <c r="V485" i="2" s="1"/>
  <c r="V486" i="2" s="1"/>
  <c r="V487" i="2" s="1"/>
  <c r="U25" i="2"/>
  <c r="U26" i="2" s="1"/>
  <c r="U27" i="2" s="1"/>
  <c r="U28" i="2" s="1"/>
  <c r="U29" i="2" s="1"/>
  <c r="U30" i="2" s="1"/>
  <c r="U31" i="2" s="1"/>
  <c r="U32" i="2" s="1"/>
  <c r="U33" i="2" s="1"/>
  <c r="U34" i="2" s="1"/>
  <c r="U35" i="2" s="1"/>
  <c r="U36" i="2" s="1"/>
  <c r="U37" i="2" s="1"/>
  <c r="U38" i="2" s="1"/>
  <c r="U39" i="2" s="1"/>
  <c r="U40" i="2" s="1"/>
  <c r="U41" i="2" s="1"/>
  <c r="U42" i="2" s="1"/>
  <c r="U43" i="2" s="1"/>
  <c r="U44" i="2" s="1"/>
  <c r="U45" i="2" s="1"/>
  <c r="U46" i="2" s="1"/>
  <c r="U47" i="2" s="1"/>
  <c r="U48" i="2" s="1"/>
  <c r="U49" i="2" s="1"/>
  <c r="U50" i="2" s="1"/>
  <c r="U51" i="2" s="1"/>
  <c r="U52" i="2" s="1"/>
  <c r="U53" i="2" s="1"/>
  <c r="U54" i="2" s="1"/>
  <c r="U55" i="2" s="1"/>
  <c r="U56" i="2" s="1"/>
  <c r="U57" i="2" s="1"/>
  <c r="U58" i="2" s="1"/>
  <c r="U59" i="2" s="1"/>
  <c r="U60" i="2" s="1"/>
  <c r="U61" i="2" s="1"/>
  <c r="U62" i="2" s="1"/>
  <c r="U63" i="2" s="1"/>
  <c r="U64" i="2" s="1"/>
  <c r="U65" i="2" s="1"/>
  <c r="U66" i="2" s="1"/>
  <c r="U67" i="2" s="1"/>
  <c r="U68" i="2" s="1"/>
  <c r="U69" i="2" s="1"/>
  <c r="U70" i="2" s="1"/>
  <c r="U71" i="2" s="1"/>
  <c r="U72" i="2" s="1"/>
  <c r="U73" i="2" s="1"/>
  <c r="U74" i="2" s="1"/>
  <c r="U75" i="2" s="1"/>
  <c r="U76" i="2" s="1"/>
  <c r="U77" i="2" s="1"/>
  <c r="U78" i="2" s="1"/>
  <c r="U79" i="2" s="1"/>
  <c r="U80" i="2" s="1"/>
  <c r="U81" i="2" s="1"/>
  <c r="U82" i="2" s="1"/>
  <c r="U83" i="2" s="1"/>
  <c r="U84" i="2" s="1"/>
  <c r="U85" i="2" s="1"/>
  <c r="U86" i="2" s="1"/>
  <c r="U87" i="2" s="1"/>
  <c r="U88" i="2" s="1"/>
  <c r="U89" i="2" s="1"/>
  <c r="U90" i="2" s="1"/>
  <c r="U91" i="2" s="1"/>
  <c r="U92" i="2" s="1"/>
  <c r="U93" i="2" s="1"/>
  <c r="U94" i="2" s="1"/>
  <c r="U95" i="2" s="1"/>
  <c r="U96" i="2" s="1"/>
  <c r="U97" i="2" s="1"/>
  <c r="U98" i="2" s="1"/>
  <c r="U99" i="2" s="1"/>
  <c r="U100" i="2" s="1"/>
  <c r="U101" i="2" s="1"/>
  <c r="U102" i="2" s="1"/>
  <c r="U103" i="2" s="1"/>
  <c r="U104" i="2" s="1"/>
  <c r="U105" i="2" s="1"/>
  <c r="U106" i="2" s="1"/>
  <c r="U107" i="2" s="1"/>
  <c r="U108" i="2" s="1"/>
  <c r="U109" i="2" s="1"/>
  <c r="U110" i="2" s="1"/>
  <c r="U111" i="2" s="1"/>
  <c r="U112" i="2" s="1"/>
  <c r="U113" i="2" s="1"/>
  <c r="U114" i="2" s="1"/>
  <c r="U115" i="2" s="1"/>
  <c r="U116" i="2" s="1"/>
  <c r="U117" i="2" s="1"/>
  <c r="U118" i="2" s="1"/>
  <c r="U119" i="2" s="1"/>
  <c r="U120" i="2" s="1"/>
  <c r="U121" i="2" s="1"/>
  <c r="U122" i="2" s="1"/>
  <c r="U123" i="2" s="1"/>
  <c r="U124" i="2" s="1"/>
  <c r="U125" i="2" s="1"/>
  <c r="U126" i="2" s="1"/>
  <c r="U127" i="2" s="1"/>
  <c r="U128" i="2" s="1"/>
  <c r="U129" i="2" s="1"/>
  <c r="U130" i="2" s="1"/>
  <c r="U131" i="2" s="1"/>
  <c r="U132" i="2" s="1"/>
  <c r="U133" i="2" s="1"/>
  <c r="U134" i="2" s="1"/>
  <c r="U135" i="2" s="1"/>
  <c r="U136" i="2" s="1"/>
  <c r="U137" i="2" s="1"/>
  <c r="U138" i="2" s="1"/>
  <c r="U139" i="2" s="1"/>
  <c r="U140" i="2" s="1"/>
  <c r="U141" i="2" s="1"/>
  <c r="U142" i="2" s="1"/>
  <c r="U143" i="2" s="1"/>
  <c r="U144" i="2" s="1"/>
  <c r="U145" i="2" s="1"/>
  <c r="U146" i="2" s="1"/>
  <c r="U147" i="2" s="1"/>
  <c r="U148" i="2" s="1"/>
  <c r="U149" i="2" s="1"/>
  <c r="U150" i="2" s="1"/>
  <c r="U151" i="2" s="1"/>
  <c r="U152" i="2" s="1"/>
  <c r="U153" i="2" s="1"/>
  <c r="U154" i="2" s="1"/>
  <c r="U155" i="2" s="1"/>
  <c r="U156" i="2" s="1"/>
  <c r="U157" i="2" s="1"/>
  <c r="U158" i="2" s="1"/>
  <c r="U159" i="2" s="1"/>
  <c r="U160" i="2" s="1"/>
  <c r="U161" i="2" s="1"/>
  <c r="U162" i="2" s="1"/>
  <c r="U163" i="2" s="1"/>
  <c r="U164" i="2" s="1"/>
  <c r="U165" i="2" s="1"/>
  <c r="U166" i="2" s="1"/>
  <c r="U167" i="2" s="1"/>
  <c r="U168" i="2" s="1"/>
  <c r="U169" i="2" s="1"/>
  <c r="U170" i="2" s="1"/>
  <c r="U171" i="2" s="1"/>
  <c r="U172" i="2" s="1"/>
  <c r="U173" i="2" s="1"/>
  <c r="U174" i="2" s="1"/>
  <c r="U175" i="2" s="1"/>
  <c r="U176" i="2" s="1"/>
  <c r="U177" i="2" s="1"/>
  <c r="U178" i="2" s="1"/>
  <c r="U179" i="2" s="1"/>
  <c r="U180" i="2" s="1"/>
  <c r="U181" i="2" s="1"/>
  <c r="U182" i="2" s="1"/>
  <c r="U183" i="2" s="1"/>
  <c r="U184" i="2" s="1"/>
  <c r="U185" i="2" s="1"/>
  <c r="U186" i="2" s="1"/>
  <c r="U187" i="2" s="1"/>
  <c r="U188" i="2" s="1"/>
  <c r="U189" i="2" s="1"/>
  <c r="U190" i="2" s="1"/>
  <c r="U191" i="2" s="1"/>
  <c r="U192" i="2" s="1"/>
  <c r="U193" i="2" s="1"/>
  <c r="U194" i="2" s="1"/>
  <c r="U195" i="2" s="1"/>
  <c r="U196" i="2" s="1"/>
  <c r="U197" i="2" s="1"/>
  <c r="U198" i="2" s="1"/>
  <c r="U199" i="2" s="1"/>
  <c r="U200" i="2" s="1"/>
  <c r="U201" i="2" s="1"/>
  <c r="U202" i="2" s="1"/>
  <c r="U203" i="2" s="1"/>
  <c r="U204" i="2" s="1"/>
  <c r="U205" i="2" s="1"/>
  <c r="U206" i="2" s="1"/>
  <c r="U207" i="2" s="1"/>
  <c r="U208" i="2" s="1"/>
  <c r="U209" i="2" s="1"/>
  <c r="U210" i="2" s="1"/>
  <c r="U211" i="2" s="1"/>
  <c r="U212" i="2" s="1"/>
  <c r="U213" i="2" s="1"/>
  <c r="U214" i="2" s="1"/>
  <c r="U215" i="2" s="1"/>
  <c r="U216" i="2" s="1"/>
  <c r="U217" i="2" s="1"/>
  <c r="U218" i="2" s="1"/>
  <c r="U219" i="2" s="1"/>
  <c r="U220" i="2" s="1"/>
  <c r="U221" i="2" s="1"/>
  <c r="U222" i="2" s="1"/>
  <c r="U223" i="2" s="1"/>
  <c r="U224" i="2" s="1"/>
  <c r="U225" i="2" s="1"/>
  <c r="U226" i="2" s="1"/>
  <c r="U227" i="2" s="1"/>
  <c r="U228" i="2" s="1"/>
  <c r="U229" i="2" s="1"/>
  <c r="U230" i="2" s="1"/>
  <c r="U231" i="2" s="1"/>
  <c r="U232" i="2" s="1"/>
  <c r="U233" i="2" s="1"/>
  <c r="U234" i="2" s="1"/>
  <c r="U235" i="2" s="1"/>
  <c r="U236" i="2" s="1"/>
  <c r="U237" i="2" s="1"/>
  <c r="U238" i="2" s="1"/>
  <c r="U239" i="2" s="1"/>
  <c r="U240" i="2" s="1"/>
  <c r="U241" i="2" s="1"/>
  <c r="U242" i="2" s="1"/>
  <c r="U243" i="2" s="1"/>
  <c r="U244" i="2" s="1"/>
  <c r="U245" i="2" s="1"/>
  <c r="U246" i="2" s="1"/>
  <c r="U247" i="2" s="1"/>
  <c r="U248" i="2" s="1"/>
  <c r="U249" i="2" s="1"/>
  <c r="U250" i="2" s="1"/>
  <c r="U251" i="2" s="1"/>
  <c r="U252" i="2" s="1"/>
  <c r="U253" i="2" s="1"/>
  <c r="U254" i="2" s="1"/>
  <c r="U255" i="2" s="1"/>
  <c r="U256" i="2" s="1"/>
  <c r="U257" i="2" s="1"/>
  <c r="U258" i="2" s="1"/>
  <c r="U259" i="2" s="1"/>
  <c r="U260" i="2" s="1"/>
  <c r="U261" i="2" s="1"/>
  <c r="U262" i="2" s="1"/>
  <c r="U263" i="2" s="1"/>
  <c r="U264" i="2" s="1"/>
  <c r="U265" i="2" s="1"/>
  <c r="U266" i="2" s="1"/>
  <c r="U267" i="2" s="1"/>
  <c r="U268" i="2" s="1"/>
  <c r="U269" i="2" s="1"/>
  <c r="U270" i="2" s="1"/>
  <c r="U271" i="2" s="1"/>
  <c r="U272" i="2" s="1"/>
  <c r="U273" i="2" s="1"/>
  <c r="U274" i="2" s="1"/>
  <c r="U275" i="2" s="1"/>
  <c r="U276" i="2" s="1"/>
  <c r="U277" i="2" s="1"/>
  <c r="U278" i="2" s="1"/>
  <c r="U279" i="2" s="1"/>
  <c r="U280" i="2" s="1"/>
  <c r="U281" i="2" s="1"/>
  <c r="U282" i="2" s="1"/>
  <c r="U283" i="2" s="1"/>
  <c r="U284" i="2" s="1"/>
  <c r="U285" i="2" s="1"/>
  <c r="U286" i="2" s="1"/>
  <c r="U287" i="2" s="1"/>
  <c r="U288" i="2" s="1"/>
  <c r="U289" i="2" s="1"/>
  <c r="U290" i="2" s="1"/>
  <c r="U291" i="2" s="1"/>
  <c r="U292" i="2" s="1"/>
  <c r="U293" i="2" s="1"/>
  <c r="U294" i="2" s="1"/>
  <c r="U295" i="2" s="1"/>
  <c r="U296" i="2" s="1"/>
  <c r="U297" i="2" s="1"/>
  <c r="U298" i="2" s="1"/>
  <c r="U299" i="2" s="1"/>
  <c r="U300" i="2" s="1"/>
  <c r="U301" i="2" s="1"/>
  <c r="U302" i="2" s="1"/>
  <c r="U303" i="2" s="1"/>
  <c r="U304" i="2" s="1"/>
  <c r="U305" i="2" s="1"/>
  <c r="U306" i="2" s="1"/>
  <c r="U307" i="2" s="1"/>
  <c r="U308" i="2" s="1"/>
  <c r="U309" i="2" s="1"/>
  <c r="U310" i="2" s="1"/>
  <c r="U311" i="2" s="1"/>
  <c r="U312" i="2" s="1"/>
  <c r="U313" i="2" s="1"/>
  <c r="U314" i="2" s="1"/>
  <c r="U315" i="2" s="1"/>
  <c r="U316" i="2" s="1"/>
  <c r="U317" i="2" s="1"/>
  <c r="U318" i="2" s="1"/>
  <c r="U319" i="2" s="1"/>
  <c r="U320" i="2" s="1"/>
  <c r="U321" i="2" s="1"/>
  <c r="U322" i="2" s="1"/>
  <c r="U323" i="2" s="1"/>
  <c r="U324" i="2" s="1"/>
  <c r="U325" i="2" s="1"/>
  <c r="U326" i="2" s="1"/>
  <c r="U327" i="2" s="1"/>
  <c r="U328" i="2" s="1"/>
  <c r="U329" i="2" s="1"/>
  <c r="U330" i="2" s="1"/>
  <c r="U331" i="2" s="1"/>
  <c r="U332" i="2" s="1"/>
  <c r="U333" i="2" s="1"/>
  <c r="U334" i="2" s="1"/>
  <c r="U335" i="2" s="1"/>
  <c r="U336" i="2" s="1"/>
  <c r="U337" i="2" s="1"/>
  <c r="U338" i="2" s="1"/>
  <c r="U339" i="2" s="1"/>
  <c r="U340" i="2" s="1"/>
  <c r="U341" i="2" s="1"/>
  <c r="U342" i="2" s="1"/>
  <c r="U343" i="2" s="1"/>
  <c r="U344" i="2" s="1"/>
  <c r="U345" i="2" s="1"/>
  <c r="U346" i="2" s="1"/>
  <c r="U347" i="2" s="1"/>
  <c r="U348" i="2" s="1"/>
  <c r="U349" i="2" s="1"/>
  <c r="U350" i="2" s="1"/>
  <c r="U351" i="2" s="1"/>
  <c r="U352" i="2" s="1"/>
  <c r="U353" i="2" s="1"/>
  <c r="U354" i="2" s="1"/>
  <c r="U355" i="2" s="1"/>
  <c r="U356" i="2" s="1"/>
  <c r="U357" i="2" s="1"/>
  <c r="U358" i="2" s="1"/>
  <c r="U359" i="2" s="1"/>
  <c r="U360" i="2" s="1"/>
  <c r="U361" i="2" s="1"/>
  <c r="U362" i="2" s="1"/>
  <c r="U363" i="2" s="1"/>
  <c r="U364" i="2" s="1"/>
  <c r="U365" i="2" s="1"/>
  <c r="U366" i="2" s="1"/>
  <c r="U367" i="2" s="1"/>
  <c r="U368" i="2" s="1"/>
  <c r="U369" i="2" s="1"/>
  <c r="U370" i="2" s="1"/>
  <c r="U371" i="2" s="1"/>
  <c r="U372" i="2" s="1"/>
  <c r="U373" i="2" s="1"/>
  <c r="U374" i="2" s="1"/>
  <c r="U375" i="2" s="1"/>
  <c r="U376" i="2" s="1"/>
  <c r="U377" i="2" s="1"/>
  <c r="U378" i="2" s="1"/>
  <c r="U379" i="2" s="1"/>
  <c r="U380" i="2" s="1"/>
  <c r="U381" i="2" s="1"/>
  <c r="U382" i="2" s="1"/>
  <c r="U383" i="2" s="1"/>
  <c r="U384" i="2" s="1"/>
  <c r="U385" i="2" s="1"/>
  <c r="U386" i="2" s="1"/>
  <c r="U387" i="2" s="1"/>
  <c r="U388" i="2" s="1"/>
  <c r="U389" i="2" s="1"/>
  <c r="U390" i="2" s="1"/>
  <c r="U391" i="2" s="1"/>
  <c r="U392" i="2" s="1"/>
  <c r="U393" i="2" s="1"/>
  <c r="U394" i="2" s="1"/>
  <c r="U395" i="2" s="1"/>
  <c r="U396" i="2" s="1"/>
  <c r="U397" i="2" s="1"/>
  <c r="U398" i="2" s="1"/>
  <c r="U399" i="2" s="1"/>
  <c r="U400" i="2" s="1"/>
  <c r="U401" i="2" s="1"/>
  <c r="U402" i="2" s="1"/>
  <c r="U403" i="2" s="1"/>
  <c r="U404" i="2" s="1"/>
  <c r="U405" i="2" s="1"/>
  <c r="U406" i="2" s="1"/>
  <c r="U407" i="2" s="1"/>
  <c r="U408" i="2" s="1"/>
  <c r="U409" i="2" s="1"/>
  <c r="U410" i="2" s="1"/>
  <c r="U411" i="2" s="1"/>
  <c r="U412" i="2" s="1"/>
  <c r="U413" i="2" s="1"/>
  <c r="U414" i="2" s="1"/>
  <c r="U415" i="2" s="1"/>
  <c r="U416" i="2" s="1"/>
  <c r="U417" i="2" s="1"/>
  <c r="U418" i="2" s="1"/>
  <c r="U419" i="2" s="1"/>
  <c r="U420" i="2" s="1"/>
  <c r="U421" i="2" s="1"/>
  <c r="U422" i="2" s="1"/>
  <c r="U423" i="2" s="1"/>
  <c r="U424" i="2" s="1"/>
  <c r="U425" i="2" s="1"/>
  <c r="U426" i="2" s="1"/>
  <c r="U427" i="2" s="1"/>
  <c r="U428" i="2" s="1"/>
  <c r="U429" i="2" s="1"/>
  <c r="U430" i="2" s="1"/>
  <c r="U431" i="2" s="1"/>
  <c r="U432" i="2" s="1"/>
  <c r="U433" i="2" s="1"/>
  <c r="U434" i="2" s="1"/>
  <c r="U435" i="2" s="1"/>
  <c r="U436" i="2" s="1"/>
  <c r="U437" i="2" s="1"/>
  <c r="U438" i="2" s="1"/>
  <c r="U439" i="2" s="1"/>
  <c r="U440" i="2" s="1"/>
  <c r="U441" i="2" s="1"/>
  <c r="U442" i="2" s="1"/>
  <c r="U443" i="2" s="1"/>
  <c r="U444" i="2" s="1"/>
  <c r="U445" i="2" s="1"/>
  <c r="U446" i="2" s="1"/>
  <c r="U447" i="2" s="1"/>
  <c r="U448" i="2" s="1"/>
  <c r="U449" i="2" s="1"/>
  <c r="U450" i="2" s="1"/>
  <c r="U451" i="2" s="1"/>
  <c r="U452" i="2" s="1"/>
  <c r="U453" i="2" s="1"/>
  <c r="U454" i="2" s="1"/>
  <c r="U455" i="2" s="1"/>
  <c r="U456" i="2" s="1"/>
  <c r="U457" i="2" s="1"/>
  <c r="U458" i="2" s="1"/>
  <c r="U459" i="2" s="1"/>
  <c r="U460" i="2" s="1"/>
  <c r="U461" i="2" s="1"/>
  <c r="U462" i="2" s="1"/>
  <c r="U463" i="2" s="1"/>
  <c r="U464" i="2" s="1"/>
  <c r="U465" i="2" s="1"/>
  <c r="U466" i="2" s="1"/>
  <c r="U467" i="2" s="1"/>
  <c r="U468" i="2" s="1"/>
  <c r="U469" i="2" s="1"/>
  <c r="U470" i="2" s="1"/>
  <c r="U471" i="2" s="1"/>
  <c r="U472" i="2" s="1"/>
  <c r="U473" i="2" s="1"/>
  <c r="U474" i="2" s="1"/>
  <c r="U475" i="2" s="1"/>
  <c r="U476" i="2" s="1"/>
  <c r="U477" i="2" s="1"/>
  <c r="U478" i="2" s="1"/>
  <c r="U479" i="2" s="1"/>
  <c r="U480" i="2" s="1"/>
  <c r="U481" i="2" s="1"/>
  <c r="U482" i="2" s="1"/>
  <c r="U483" i="2" s="1"/>
  <c r="U484" i="2" s="1"/>
  <c r="U485" i="2" s="1"/>
  <c r="U486" i="2" s="1"/>
  <c r="U487" i="2" s="1"/>
  <c r="T25" i="2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T54" i="2" s="1"/>
  <c r="T55" i="2" s="1"/>
  <c r="T56" i="2" s="1"/>
  <c r="T57" i="2" s="1"/>
  <c r="T58" i="2" s="1"/>
  <c r="T59" i="2" s="1"/>
  <c r="T60" i="2" s="1"/>
  <c r="T61" i="2" s="1"/>
  <c r="T62" i="2" s="1"/>
  <c r="T63" i="2" s="1"/>
  <c r="T64" i="2" s="1"/>
  <c r="T65" i="2" s="1"/>
  <c r="T66" i="2" s="1"/>
  <c r="T67" i="2" s="1"/>
  <c r="T68" i="2" s="1"/>
  <c r="T69" i="2" s="1"/>
  <c r="T70" i="2" s="1"/>
  <c r="T71" i="2" s="1"/>
  <c r="T72" i="2" s="1"/>
  <c r="T73" i="2" s="1"/>
  <c r="T74" i="2" s="1"/>
  <c r="T75" i="2" s="1"/>
  <c r="T76" i="2" s="1"/>
  <c r="T77" i="2" s="1"/>
  <c r="T78" i="2" s="1"/>
  <c r="T79" i="2" s="1"/>
  <c r="T80" i="2" s="1"/>
  <c r="T81" i="2" s="1"/>
  <c r="T82" i="2" s="1"/>
  <c r="T83" i="2" s="1"/>
  <c r="T84" i="2" s="1"/>
  <c r="T85" i="2" s="1"/>
  <c r="T86" i="2" s="1"/>
  <c r="T87" i="2" s="1"/>
  <c r="T88" i="2" s="1"/>
  <c r="T89" i="2" s="1"/>
  <c r="T90" i="2" s="1"/>
  <c r="T91" i="2" s="1"/>
  <c r="T92" i="2" s="1"/>
  <c r="T93" i="2" s="1"/>
  <c r="T94" i="2" s="1"/>
  <c r="T95" i="2" s="1"/>
  <c r="T96" i="2" s="1"/>
  <c r="T97" i="2" s="1"/>
  <c r="T98" i="2" s="1"/>
  <c r="T99" i="2" s="1"/>
  <c r="T100" i="2" s="1"/>
  <c r="T101" i="2" s="1"/>
  <c r="T102" i="2" s="1"/>
  <c r="T103" i="2" s="1"/>
  <c r="T104" i="2" s="1"/>
  <c r="T105" i="2" s="1"/>
  <c r="T106" i="2" s="1"/>
  <c r="T107" i="2" s="1"/>
  <c r="T108" i="2" s="1"/>
  <c r="T109" i="2" s="1"/>
  <c r="T110" i="2" s="1"/>
  <c r="T111" i="2" s="1"/>
  <c r="T112" i="2" s="1"/>
  <c r="T113" i="2" s="1"/>
  <c r="T114" i="2" s="1"/>
  <c r="T115" i="2" s="1"/>
  <c r="T116" i="2" s="1"/>
  <c r="T117" i="2" s="1"/>
  <c r="T118" i="2" s="1"/>
  <c r="T119" i="2" s="1"/>
  <c r="T120" i="2" s="1"/>
  <c r="T121" i="2" s="1"/>
  <c r="T122" i="2" s="1"/>
  <c r="T123" i="2" s="1"/>
  <c r="T124" i="2" s="1"/>
  <c r="T125" i="2" s="1"/>
  <c r="T126" i="2" s="1"/>
  <c r="T127" i="2" s="1"/>
  <c r="T128" i="2" s="1"/>
  <c r="T129" i="2" s="1"/>
  <c r="T130" i="2" s="1"/>
  <c r="T131" i="2" s="1"/>
  <c r="T132" i="2" s="1"/>
  <c r="T133" i="2" s="1"/>
  <c r="T134" i="2" s="1"/>
  <c r="T135" i="2" s="1"/>
  <c r="T136" i="2" s="1"/>
  <c r="T137" i="2" s="1"/>
  <c r="T138" i="2" s="1"/>
  <c r="T139" i="2" s="1"/>
  <c r="T140" i="2" s="1"/>
  <c r="T141" i="2" s="1"/>
  <c r="T142" i="2" s="1"/>
  <c r="T143" i="2" s="1"/>
  <c r="T144" i="2" s="1"/>
  <c r="T145" i="2" s="1"/>
  <c r="T146" i="2" s="1"/>
  <c r="T147" i="2" s="1"/>
  <c r="T148" i="2" s="1"/>
  <c r="T149" i="2" s="1"/>
  <c r="T150" i="2" s="1"/>
  <c r="T151" i="2" s="1"/>
  <c r="T152" i="2" s="1"/>
  <c r="T153" i="2" s="1"/>
  <c r="T154" i="2" s="1"/>
  <c r="T155" i="2" s="1"/>
  <c r="T156" i="2" s="1"/>
  <c r="T157" i="2" s="1"/>
  <c r="T158" i="2" s="1"/>
  <c r="T159" i="2" s="1"/>
  <c r="T160" i="2" s="1"/>
  <c r="T161" i="2" s="1"/>
  <c r="T162" i="2" s="1"/>
  <c r="T163" i="2" s="1"/>
  <c r="T164" i="2" s="1"/>
  <c r="T165" i="2" s="1"/>
  <c r="T166" i="2" s="1"/>
  <c r="T167" i="2" s="1"/>
  <c r="T168" i="2" s="1"/>
  <c r="T169" i="2" s="1"/>
  <c r="T170" i="2" s="1"/>
  <c r="T171" i="2" s="1"/>
  <c r="T172" i="2" s="1"/>
  <c r="T173" i="2" s="1"/>
  <c r="T174" i="2" s="1"/>
  <c r="T175" i="2" s="1"/>
  <c r="T176" i="2" s="1"/>
  <c r="T177" i="2" s="1"/>
  <c r="T178" i="2" s="1"/>
  <c r="T179" i="2" s="1"/>
  <c r="T180" i="2" s="1"/>
  <c r="T181" i="2" s="1"/>
  <c r="T182" i="2" s="1"/>
  <c r="T183" i="2" s="1"/>
  <c r="T184" i="2" s="1"/>
  <c r="T185" i="2" s="1"/>
  <c r="T186" i="2" s="1"/>
  <c r="T187" i="2" s="1"/>
  <c r="T188" i="2" s="1"/>
  <c r="T189" i="2" s="1"/>
  <c r="T190" i="2" s="1"/>
  <c r="T191" i="2" s="1"/>
  <c r="T192" i="2" s="1"/>
  <c r="T193" i="2" s="1"/>
  <c r="T194" i="2" s="1"/>
  <c r="T195" i="2" s="1"/>
  <c r="T196" i="2" s="1"/>
  <c r="T197" i="2" s="1"/>
  <c r="T198" i="2" s="1"/>
  <c r="T199" i="2" s="1"/>
  <c r="T200" i="2" s="1"/>
  <c r="T201" i="2" s="1"/>
  <c r="T202" i="2" s="1"/>
  <c r="T203" i="2" s="1"/>
  <c r="T204" i="2" s="1"/>
  <c r="T205" i="2" s="1"/>
  <c r="T206" i="2" s="1"/>
  <c r="T207" i="2" s="1"/>
  <c r="T208" i="2" s="1"/>
  <c r="T209" i="2" s="1"/>
  <c r="T210" i="2" s="1"/>
  <c r="T211" i="2" s="1"/>
  <c r="T212" i="2" s="1"/>
  <c r="T213" i="2" s="1"/>
  <c r="T214" i="2" s="1"/>
  <c r="T215" i="2" s="1"/>
  <c r="T216" i="2" s="1"/>
  <c r="T217" i="2" s="1"/>
  <c r="T218" i="2" s="1"/>
  <c r="T219" i="2" s="1"/>
  <c r="T220" i="2" s="1"/>
  <c r="T221" i="2" s="1"/>
  <c r="T222" i="2" s="1"/>
  <c r="T223" i="2" s="1"/>
  <c r="T224" i="2" s="1"/>
  <c r="T225" i="2" s="1"/>
  <c r="T226" i="2" s="1"/>
  <c r="T227" i="2" s="1"/>
  <c r="T228" i="2" s="1"/>
  <c r="T229" i="2" s="1"/>
  <c r="T230" i="2" s="1"/>
  <c r="T231" i="2" s="1"/>
  <c r="T232" i="2" s="1"/>
  <c r="T233" i="2" s="1"/>
  <c r="T234" i="2" s="1"/>
  <c r="T235" i="2" s="1"/>
  <c r="T236" i="2" s="1"/>
  <c r="T237" i="2" s="1"/>
  <c r="T238" i="2" s="1"/>
  <c r="T239" i="2" s="1"/>
  <c r="T240" i="2" s="1"/>
  <c r="T241" i="2" s="1"/>
  <c r="T242" i="2" s="1"/>
  <c r="T243" i="2" s="1"/>
  <c r="T244" i="2" s="1"/>
  <c r="T245" i="2" s="1"/>
  <c r="T246" i="2" s="1"/>
  <c r="T247" i="2" s="1"/>
  <c r="T248" i="2" s="1"/>
  <c r="T249" i="2" s="1"/>
  <c r="T250" i="2" s="1"/>
  <c r="T251" i="2" s="1"/>
  <c r="T252" i="2" s="1"/>
  <c r="T253" i="2" s="1"/>
  <c r="T254" i="2" s="1"/>
  <c r="T255" i="2" s="1"/>
  <c r="T256" i="2" s="1"/>
  <c r="T257" i="2" s="1"/>
  <c r="T258" i="2" s="1"/>
  <c r="T259" i="2" s="1"/>
  <c r="T260" i="2" s="1"/>
  <c r="T261" i="2" s="1"/>
  <c r="T262" i="2" s="1"/>
  <c r="T263" i="2" s="1"/>
  <c r="T264" i="2" s="1"/>
  <c r="T265" i="2" s="1"/>
  <c r="T266" i="2" s="1"/>
  <c r="T267" i="2" s="1"/>
  <c r="T268" i="2" s="1"/>
  <c r="T269" i="2" s="1"/>
  <c r="T270" i="2" s="1"/>
  <c r="T271" i="2" s="1"/>
  <c r="T272" i="2" s="1"/>
  <c r="T273" i="2" s="1"/>
  <c r="T274" i="2" s="1"/>
  <c r="T275" i="2" s="1"/>
  <c r="T276" i="2" s="1"/>
  <c r="T277" i="2" s="1"/>
  <c r="T278" i="2" s="1"/>
  <c r="T279" i="2" s="1"/>
  <c r="T280" i="2" s="1"/>
  <c r="T281" i="2" s="1"/>
  <c r="T282" i="2" s="1"/>
  <c r="T283" i="2" s="1"/>
  <c r="T284" i="2" s="1"/>
  <c r="T285" i="2" s="1"/>
  <c r="T286" i="2" s="1"/>
  <c r="T287" i="2" s="1"/>
  <c r="T288" i="2" s="1"/>
  <c r="T289" i="2" s="1"/>
  <c r="T290" i="2" s="1"/>
  <c r="T291" i="2" s="1"/>
  <c r="T292" i="2" s="1"/>
  <c r="T293" i="2" s="1"/>
  <c r="T294" i="2" s="1"/>
  <c r="T295" i="2" s="1"/>
  <c r="T296" i="2" s="1"/>
  <c r="T297" i="2" s="1"/>
  <c r="T298" i="2" s="1"/>
  <c r="T299" i="2" s="1"/>
  <c r="T300" i="2" s="1"/>
  <c r="T301" i="2" s="1"/>
  <c r="T302" i="2" s="1"/>
  <c r="T303" i="2" s="1"/>
  <c r="T304" i="2" s="1"/>
  <c r="T305" i="2" s="1"/>
  <c r="T306" i="2" s="1"/>
  <c r="T307" i="2" s="1"/>
  <c r="T308" i="2" s="1"/>
  <c r="T309" i="2" s="1"/>
  <c r="T310" i="2" s="1"/>
  <c r="T311" i="2" s="1"/>
  <c r="T312" i="2" s="1"/>
  <c r="T313" i="2" s="1"/>
  <c r="T314" i="2" s="1"/>
  <c r="T315" i="2" s="1"/>
  <c r="T316" i="2" s="1"/>
  <c r="T317" i="2" s="1"/>
  <c r="T318" i="2" s="1"/>
  <c r="T319" i="2" s="1"/>
  <c r="T320" i="2" s="1"/>
  <c r="T321" i="2" s="1"/>
  <c r="T322" i="2" s="1"/>
  <c r="T323" i="2" s="1"/>
  <c r="T324" i="2" s="1"/>
  <c r="T325" i="2" s="1"/>
  <c r="T326" i="2" s="1"/>
  <c r="T327" i="2" s="1"/>
  <c r="T328" i="2" s="1"/>
  <c r="T329" i="2" s="1"/>
  <c r="T330" i="2" s="1"/>
  <c r="T331" i="2" s="1"/>
  <c r="T332" i="2" s="1"/>
  <c r="T333" i="2" s="1"/>
  <c r="T334" i="2" s="1"/>
  <c r="T335" i="2" s="1"/>
  <c r="T336" i="2" s="1"/>
  <c r="T337" i="2" s="1"/>
  <c r="T338" i="2" s="1"/>
  <c r="T339" i="2" s="1"/>
  <c r="T340" i="2" s="1"/>
  <c r="T341" i="2" s="1"/>
  <c r="T342" i="2" s="1"/>
  <c r="T343" i="2" s="1"/>
  <c r="T344" i="2" s="1"/>
  <c r="T345" i="2" s="1"/>
  <c r="T346" i="2" s="1"/>
  <c r="T347" i="2" s="1"/>
  <c r="T348" i="2" s="1"/>
  <c r="T349" i="2" s="1"/>
  <c r="T350" i="2" s="1"/>
  <c r="T351" i="2" s="1"/>
  <c r="T352" i="2" s="1"/>
  <c r="T353" i="2" s="1"/>
  <c r="T354" i="2" s="1"/>
  <c r="T355" i="2" s="1"/>
  <c r="T356" i="2" s="1"/>
  <c r="T357" i="2" s="1"/>
  <c r="T358" i="2" s="1"/>
  <c r="T359" i="2" s="1"/>
  <c r="T360" i="2" s="1"/>
  <c r="T361" i="2" s="1"/>
  <c r="T362" i="2" s="1"/>
  <c r="T363" i="2" s="1"/>
  <c r="T364" i="2" s="1"/>
  <c r="T365" i="2" s="1"/>
  <c r="T366" i="2" s="1"/>
  <c r="T367" i="2" s="1"/>
  <c r="T368" i="2" s="1"/>
  <c r="T369" i="2" s="1"/>
  <c r="T370" i="2" s="1"/>
  <c r="T371" i="2" s="1"/>
  <c r="T372" i="2" s="1"/>
  <c r="T373" i="2" s="1"/>
  <c r="T374" i="2" s="1"/>
  <c r="T375" i="2" s="1"/>
  <c r="T376" i="2" s="1"/>
  <c r="T377" i="2" s="1"/>
  <c r="T378" i="2" s="1"/>
  <c r="T379" i="2" s="1"/>
  <c r="T380" i="2" s="1"/>
  <c r="T381" i="2" s="1"/>
  <c r="T382" i="2" s="1"/>
  <c r="T383" i="2" s="1"/>
  <c r="T384" i="2" s="1"/>
  <c r="T385" i="2" s="1"/>
  <c r="T386" i="2" s="1"/>
  <c r="T387" i="2" s="1"/>
  <c r="T388" i="2" s="1"/>
  <c r="T389" i="2" s="1"/>
  <c r="T390" i="2" s="1"/>
  <c r="T391" i="2" s="1"/>
  <c r="T392" i="2" s="1"/>
  <c r="T393" i="2" s="1"/>
  <c r="T394" i="2" s="1"/>
  <c r="T395" i="2" s="1"/>
  <c r="T396" i="2" s="1"/>
  <c r="T397" i="2" s="1"/>
  <c r="T398" i="2" s="1"/>
  <c r="T399" i="2" s="1"/>
  <c r="T400" i="2" s="1"/>
  <c r="T401" i="2" s="1"/>
  <c r="T402" i="2" s="1"/>
  <c r="T403" i="2" s="1"/>
  <c r="T404" i="2" s="1"/>
  <c r="T405" i="2" s="1"/>
  <c r="T406" i="2" s="1"/>
  <c r="T407" i="2" s="1"/>
  <c r="T408" i="2" s="1"/>
  <c r="T409" i="2" s="1"/>
  <c r="T410" i="2" s="1"/>
  <c r="T411" i="2" s="1"/>
  <c r="T412" i="2" s="1"/>
  <c r="T413" i="2" s="1"/>
  <c r="T414" i="2" s="1"/>
  <c r="T415" i="2" s="1"/>
  <c r="T416" i="2" s="1"/>
  <c r="T417" i="2" s="1"/>
  <c r="T418" i="2" s="1"/>
  <c r="T419" i="2" s="1"/>
  <c r="T420" i="2" s="1"/>
  <c r="T421" i="2" s="1"/>
  <c r="T422" i="2" s="1"/>
  <c r="T423" i="2" s="1"/>
  <c r="T424" i="2" s="1"/>
  <c r="T425" i="2" s="1"/>
  <c r="T426" i="2" s="1"/>
  <c r="T427" i="2" s="1"/>
  <c r="T428" i="2" s="1"/>
  <c r="T429" i="2" s="1"/>
  <c r="T430" i="2" s="1"/>
  <c r="T431" i="2" s="1"/>
  <c r="T432" i="2" s="1"/>
  <c r="T433" i="2" s="1"/>
  <c r="T434" i="2" s="1"/>
  <c r="T435" i="2" s="1"/>
  <c r="T436" i="2" s="1"/>
  <c r="T437" i="2" s="1"/>
  <c r="T438" i="2" s="1"/>
  <c r="T439" i="2" s="1"/>
  <c r="T440" i="2" s="1"/>
  <c r="T441" i="2" s="1"/>
  <c r="T442" i="2" s="1"/>
  <c r="T443" i="2" s="1"/>
  <c r="T444" i="2" s="1"/>
  <c r="T445" i="2" s="1"/>
  <c r="T446" i="2" s="1"/>
  <c r="T447" i="2" s="1"/>
  <c r="T448" i="2" s="1"/>
  <c r="T449" i="2" s="1"/>
  <c r="T450" i="2" s="1"/>
  <c r="T451" i="2" s="1"/>
  <c r="T452" i="2" s="1"/>
  <c r="T453" i="2" s="1"/>
  <c r="T454" i="2" s="1"/>
  <c r="T455" i="2" s="1"/>
  <c r="T456" i="2" s="1"/>
  <c r="T457" i="2" s="1"/>
  <c r="T458" i="2" s="1"/>
  <c r="T459" i="2" s="1"/>
  <c r="T460" i="2" s="1"/>
  <c r="T461" i="2" s="1"/>
  <c r="T462" i="2" s="1"/>
  <c r="T463" i="2" s="1"/>
  <c r="T464" i="2" s="1"/>
  <c r="T465" i="2" s="1"/>
  <c r="T466" i="2" s="1"/>
  <c r="T467" i="2" s="1"/>
  <c r="T468" i="2" s="1"/>
  <c r="T469" i="2" s="1"/>
  <c r="T470" i="2" s="1"/>
  <c r="T471" i="2" s="1"/>
  <c r="T472" i="2" s="1"/>
  <c r="T473" i="2" s="1"/>
  <c r="T474" i="2" s="1"/>
  <c r="T475" i="2" s="1"/>
  <c r="T476" i="2" s="1"/>
  <c r="T477" i="2" s="1"/>
  <c r="T478" i="2" s="1"/>
  <c r="T479" i="2" s="1"/>
  <c r="T480" i="2" s="1"/>
  <c r="T481" i="2" s="1"/>
  <c r="T482" i="2" s="1"/>
  <c r="T483" i="2" s="1"/>
  <c r="T484" i="2" s="1"/>
  <c r="T485" i="2" s="1"/>
  <c r="T486" i="2" s="1"/>
  <c r="T487" i="2" s="1"/>
  <c r="S25" i="2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S115" i="2" s="1"/>
  <c r="S116" i="2" s="1"/>
  <c r="S117" i="2" s="1"/>
  <c r="S118" i="2" s="1"/>
  <c r="S119" i="2" s="1"/>
  <c r="S120" i="2" s="1"/>
  <c r="S121" i="2" s="1"/>
  <c r="S122" i="2" s="1"/>
  <c r="S123" i="2" s="1"/>
  <c r="S124" i="2" s="1"/>
  <c r="S125" i="2" s="1"/>
  <c r="S126" i="2" s="1"/>
  <c r="S127" i="2" s="1"/>
  <c r="S128" i="2" s="1"/>
  <c r="S129" i="2" s="1"/>
  <c r="S130" i="2" s="1"/>
  <c r="S131" i="2" s="1"/>
  <c r="S132" i="2" s="1"/>
  <c r="S133" i="2" s="1"/>
  <c r="S134" i="2" s="1"/>
  <c r="S135" i="2" s="1"/>
  <c r="S136" i="2" s="1"/>
  <c r="S137" i="2" s="1"/>
  <c r="S138" i="2" s="1"/>
  <c r="S139" i="2" s="1"/>
  <c r="S140" i="2" s="1"/>
  <c r="S141" i="2" s="1"/>
  <c r="S142" i="2" s="1"/>
  <c r="S143" i="2" s="1"/>
  <c r="S144" i="2" s="1"/>
  <c r="S145" i="2" s="1"/>
  <c r="S146" i="2" s="1"/>
  <c r="S147" i="2" s="1"/>
  <c r="S148" i="2" s="1"/>
  <c r="S149" i="2" s="1"/>
  <c r="S150" i="2" s="1"/>
  <c r="S151" i="2" s="1"/>
  <c r="S152" i="2" s="1"/>
  <c r="S153" i="2" s="1"/>
  <c r="S154" i="2" s="1"/>
  <c r="S155" i="2" s="1"/>
  <c r="S156" i="2" s="1"/>
  <c r="S157" i="2" s="1"/>
  <c r="S158" i="2" s="1"/>
  <c r="S159" i="2" s="1"/>
  <c r="S160" i="2" s="1"/>
  <c r="S161" i="2" s="1"/>
  <c r="S162" i="2" s="1"/>
  <c r="S163" i="2" s="1"/>
  <c r="S164" i="2" s="1"/>
  <c r="S165" i="2" s="1"/>
  <c r="S166" i="2" s="1"/>
  <c r="S167" i="2" s="1"/>
  <c r="S168" i="2" s="1"/>
  <c r="S169" i="2" s="1"/>
  <c r="S170" i="2" s="1"/>
  <c r="S171" i="2" s="1"/>
  <c r="S172" i="2" s="1"/>
  <c r="S173" i="2" s="1"/>
  <c r="S174" i="2" s="1"/>
  <c r="S175" i="2" s="1"/>
  <c r="S176" i="2" s="1"/>
  <c r="S177" i="2" s="1"/>
  <c r="S178" i="2" s="1"/>
  <c r="S179" i="2" s="1"/>
  <c r="S180" i="2" s="1"/>
  <c r="S181" i="2" s="1"/>
  <c r="S182" i="2" s="1"/>
  <c r="S183" i="2" s="1"/>
  <c r="S184" i="2" s="1"/>
  <c r="S185" i="2" s="1"/>
  <c r="S186" i="2" s="1"/>
  <c r="S187" i="2" s="1"/>
  <c r="S188" i="2" s="1"/>
  <c r="S189" i="2" s="1"/>
  <c r="S190" i="2" s="1"/>
  <c r="S191" i="2" s="1"/>
  <c r="S192" i="2" s="1"/>
  <c r="S193" i="2" s="1"/>
  <c r="S194" i="2" s="1"/>
  <c r="S195" i="2" s="1"/>
  <c r="S196" i="2" s="1"/>
  <c r="S197" i="2" s="1"/>
  <c r="S198" i="2" s="1"/>
  <c r="S199" i="2" s="1"/>
  <c r="S200" i="2" s="1"/>
  <c r="S201" i="2" s="1"/>
  <c r="S202" i="2" s="1"/>
  <c r="S203" i="2" s="1"/>
  <c r="S204" i="2" s="1"/>
  <c r="S205" i="2" s="1"/>
  <c r="S206" i="2" s="1"/>
  <c r="S207" i="2" s="1"/>
  <c r="S208" i="2" s="1"/>
  <c r="S209" i="2" s="1"/>
  <c r="S210" i="2" s="1"/>
  <c r="S211" i="2" s="1"/>
  <c r="S212" i="2" s="1"/>
  <c r="S213" i="2" s="1"/>
  <c r="S214" i="2" s="1"/>
  <c r="S215" i="2" s="1"/>
  <c r="S216" i="2" s="1"/>
  <c r="S217" i="2" s="1"/>
  <c r="S218" i="2" s="1"/>
  <c r="S219" i="2" s="1"/>
  <c r="S220" i="2" s="1"/>
  <c r="S221" i="2" s="1"/>
  <c r="S222" i="2" s="1"/>
  <c r="S223" i="2" s="1"/>
  <c r="S224" i="2" s="1"/>
  <c r="S225" i="2" s="1"/>
  <c r="S226" i="2" s="1"/>
  <c r="S227" i="2" s="1"/>
  <c r="S228" i="2" s="1"/>
  <c r="S229" i="2" s="1"/>
  <c r="S230" i="2" s="1"/>
  <c r="S231" i="2" s="1"/>
  <c r="S232" i="2" s="1"/>
  <c r="S233" i="2" s="1"/>
  <c r="S234" i="2" s="1"/>
  <c r="S235" i="2" s="1"/>
  <c r="S236" i="2" s="1"/>
  <c r="S237" i="2" s="1"/>
  <c r="S238" i="2" s="1"/>
  <c r="S239" i="2" s="1"/>
  <c r="S240" i="2" s="1"/>
  <c r="S241" i="2" s="1"/>
  <c r="S242" i="2" s="1"/>
  <c r="S243" i="2" s="1"/>
  <c r="S244" i="2" s="1"/>
  <c r="S245" i="2" s="1"/>
  <c r="S246" i="2" s="1"/>
  <c r="S247" i="2" s="1"/>
  <c r="S248" i="2" s="1"/>
  <c r="S249" i="2" s="1"/>
  <c r="S250" i="2" s="1"/>
  <c r="S251" i="2" s="1"/>
  <c r="S252" i="2" s="1"/>
  <c r="S253" i="2" s="1"/>
  <c r="S254" i="2" s="1"/>
  <c r="S255" i="2" s="1"/>
  <c r="S256" i="2" s="1"/>
  <c r="S257" i="2" s="1"/>
  <c r="S258" i="2" s="1"/>
  <c r="S259" i="2" s="1"/>
  <c r="S260" i="2" s="1"/>
  <c r="S261" i="2" s="1"/>
  <c r="S262" i="2" s="1"/>
  <c r="S263" i="2" s="1"/>
  <c r="S264" i="2" s="1"/>
  <c r="S265" i="2" s="1"/>
  <c r="S266" i="2" s="1"/>
  <c r="S267" i="2" s="1"/>
  <c r="S268" i="2" s="1"/>
  <c r="S269" i="2" s="1"/>
  <c r="S270" i="2" s="1"/>
  <c r="S271" i="2" s="1"/>
  <c r="S272" i="2" s="1"/>
  <c r="S273" i="2" s="1"/>
  <c r="S274" i="2" s="1"/>
  <c r="S275" i="2" s="1"/>
  <c r="S276" i="2" s="1"/>
  <c r="S277" i="2" s="1"/>
  <c r="S278" i="2" s="1"/>
  <c r="S279" i="2" s="1"/>
  <c r="S280" i="2" s="1"/>
  <c r="S281" i="2" s="1"/>
  <c r="S282" i="2" s="1"/>
  <c r="S283" i="2" s="1"/>
  <c r="S284" i="2" s="1"/>
  <c r="S285" i="2" s="1"/>
  <c r="S286" i="2" s="1"/>
  <c r="S287" i="2" s="1"/>
  <c r="S288" i="2" s="1"/>
  <c r="S289" i="2" s="1"/>
  <c r="S290" i="2" s="1"/>
  <c r="S291" i="2" s="1"/>
  <c r="S292" i="2" s="1"/>
  <c r="S293" i="2" s="1"/>
  <c r="S294" i="2" s="1"/>
  <c r="S295" i="2" s="1"/>
  <c r="S296" i="2" s="1"/>
  <c r="S297" i="2" s="1"/>
  <c r="S298" i="2" s="1"/>
  <c r="S299" i="2" s="1"/>
  <c r="S300" i="2" s="1"/>
  <c r="S301" i="2" s="1"/>
  <c r="S302" i="2" s="1"/>
  <c r="S303" i="2" s="1"/>
  <c r="S304" i="2" s="1"/>
  <c r="S305" i="2" s="1"/>
  <c r="S306" i="2" s="1"/>
  <c r="S307" i="2" s="1"/>
  <c r="S308" i="2" s="1"/>
  <c r="S309" i="2" s="1"/>
  <c r="S310" i="2" s="1"/>
  <c r="S311" i="2" s="1"/>
  <c r="S312" i="2" s="1"/>
  <c r="S313" i="2" s="1"/>
  <c r="S314" i="2" s="1"/>
  <c r="S315" i="2" s="1"/>
  <c r="S316" i="2" s="1"/>
  <c r="S317" i="2" s="1"/>
  <c r="S318" i="2" s="1"/>
  <c r="S319" i="2" s="1"/>
  <c r="S320" i="2" s="1"/>
  <c r="S321" i="2" s="1"/>
  <c r="S322" i="2" s="1"/>
  <c r="S323" i="2" s="1"/>
  <c r="S324" i="2" s="1"/>
  <c r="S325" i="2" s="1"/>
  <c r="S326" i="2" s="1"/>
  <c r="S327" i="2" s="1"/>
  <c r="S328" i="2" s="1"/>
  <c r="S329" i="2" s="1"/>
  <c r="S330" i="2" s="1"/>
  <c r="S331" i="2" s="1"/>
  <c r="S332" i="2" s="1"/>
  <c r="S333" i="2" s="1"/>
  <c r="S334" i="2" s="1"/>
  <c r="S335" i="2" s="1"/>
  <c r="S336" i="2" s="1"/>
  <c r="S337" i="2" s="1"/>
  <c r="S338" i="2" s="1"/>
  <c r="S339" i="2" s="1"/>
  <c r="S340" i="2" s="1"/>
  <c r="S341" i="2" s="1"/>
  <c r="S342" i="2" s="1"/>
  <c r="S343" i="2" s="1"/>
  <c r="S344" i="2" s="1"/>
  <c r="S345" i="2" s="1"/>
  <c r="S346" i="2" s="1"/>
  <c r="S347" i="2" s="1"/>
  <c r="S348" i="2" s="1"/>
  <c r="S349" i="2" s="1"/>
  <c r="S350" i="2" s="1"/>
  <c r="S351" i="2" s="1"/>
  <c r="S352" i="2" s="1"/>
  <c r="S353" i="2" s="1"/>
  <c r="S354" i="2" s="1"/>
  <c r="S355" i="2" s="1"/>
  <c r="S356" i="2" s="1"/>
  <c r="S357" i="2" s="1"/>
  <c r="S358" i="2" s="1"/>
  <c r="S359" i="2" s="1"/>
  <c r="S360" i="2" s="1"/>
  <c r="S361" i="2" s="1"/>
  <c r="S362" i="2" s="1"/>
  <c r="S363" i="2" s="1"/>
  <c r="S364" i="2" s="1"/>
  <c r="S365" i="2" s="1"/>
  <c r="S366" i="2" s="1"/>
  <c r="S367" i="2" s="1"/>
  <c r="S368" i="2" s="1"/>
  <c r="S369" i="2" s="1"/>
  <c r="S370" i="2" s="1"/>
  <c r="S371" i="2" s="1"/>
  <c r="S372" i="2" s="1"/>
  <c r="S373" i="2" s="1"/>
  <c r="S374" i="2" s="1"/>
  <c r="S375" i="2" s="1"/>
  <c r="S376" i="2" s="1"/>
  <c r="S377" i="2" s="1"/>
  <c r="S378" i="2" s="1"/>
  <c r="S379" i="2" s="1"/>
  <c r="S380" i="2" s="1"/>
  <c r="S381" i="2" s="1"/>
  <c r="S382" i="2" s="1"/>
  <c r="S383" i="2" s="1"/>
  <c r="S384" i="2" s="1"/>
  <c r="S385" i="2" s="1"/>
  <c r="S386" i="2" s="1"/>
  <c r="S387" i="2" s="1"/>
  <c r="S388" i="2" s="1"/>
  <c r="S389" i="2" s="1"/>
  <c r="S390" i="2" s="1"/>
  <c r="S391" i="2" s="1"/>
  <c r="S392" i="2" s="1"/>
  <c r="S393" i="2" s="1"/>
  <c r="S394" i="2" s="1"/>
  <c r="S395" i="2" s="1"/>
  <c r="S396" i="2" s="1"/>
  <c r="S397" i="2" s="1"/>
  <c r="S398" i="2" s="1"/>
  <c r="S399" i="2" s="1"/>
  <c r="S400" i="2" s="1"/>
  <c r="S401" i="2" s="1"/>
  <c r="S402" i="2" s="1"/>
  <c r="S403" i="2" s="1"/>
  <c r="S404" i="2" s="1"/>
  <c r="S405" i="2" s="1"/>
  <c r="S406" i="2" s="1"/>
  <c r="S407" i="2" s="1"/>
  <c r="S408" i="2" s="1"/>
  <c r="S409" i="2" s="1"/>
  <c r="S410" i="2" s="1"/>
  <c r="S411" i="2" s="1"/>
  <c r="S412" i="2" s="1"/>
  <c r="S413" i="2" s="1"/>
  <c r="S414" i="2" s="1"/>
  <c r="S415" i="2" s="1"/>
  <c r="S416" i="2" s="1"/>
  <c r="S417" i="2" s="1"/>
  <c r="S418" i="2" s="1"/>
  <c r="S419" i="2" s="1"/>
  <c r="S420" i="2" s="1"/>
  <c r="S421" i="2" s="1"/>
  <c r="S422" i="2" s="1"/>
  <c r="S423" i="2" s="1"/>
  <c r="S424" i="2" s="1"/>
  <c r="S425" i="2" s="1"/>
  <c r="S426" i="2" s="1"/>
  <c r="S427" i="2" s="1"/>
  <c r="S428" i="2" s="1"/>
  <c r="S429" i="2" s="1"/>
  <c r="S430" i="2" s="1"/>
  <c r="S431" i="2" s="1"/>
  <c r="S432" i="2" s="1"/>
  <c r="S433" i="2" s="1"/>
  <c r="S434" i="2" s="1"/>
  <c r="S435" i="2" s="1"/>
  <c r="S436" i="2" s="1"/>
  <c r="S437" i="2" s="1"/>
  <c r="S438" i="2" s="1"/>
  <c r="S439" i="2" s="1"/>
  <c r="S440" i="2" s="1"/>
  <c r="S441" i="2" s="1"/>
  <c r="S442" i="2" s="1"/>
  <c r="S443" i="2" s="1"/>
  <c r="S444" i="2" s="1"/>
  <c r="S445" i="2" s="1"/>
  <c r="S446" i="2" s="1"/>
  <c r="S447" i="2" s="1"/>
  <c r="S448" i="2" s="1"/>
  <c r="S449" i="2" s="1"/>
  <c r="S450" i="2" s="1"/>
  <c r="S451" i="2" s="1"/>
  <c r="S452" i="2" s="1"/>
  <c r="S453" i="2" s="1"/>
  <c r="S454" i="2" s="1"/>
  <c r="S455" i="2" s="1"/>
  <c r="S456" i="2" s="1"/>
  <c r="S457" i="2" s="1"/>
  <c r="S458" i="2" s="1"/>
  <c r="S459" i="2" s="1"/>
  <c r="S460" i="2" s="1"/>
  <c r="S461" i="2" s="1"/>
  <c r="S462" i="2" s="1"/>
  <c r="S463" i="2" s="1"/>
  <c r="S464" i="2" s="1"/>
  <c r="S465" i="2" s="1"/>
  <c r="S466" i="2" s="1"/>
  <c r="S467" i="2" s="1"/>
  <c r="S468" i="2" s="1"/>
  <c r="S469" i="2" s="1"/>
  <c r="S470" i="2" s="1"/>
  <c r="S471" i="2" s="1"/>
  <c r="S472" i="2" s="1"/>
  <c r="S473" i="2" s="1"/>
  <c r="S474" i="2" s="1"/>
  <c r="S475" i="2" s="1"/>
  <c r="S476" i="2" s="1"/>
  <c r="S477" i="2" s="1"/>
  <c r="S478" i="2" s="1"/>
  <c r="S479" i="2" s="1"/>
  <c r="S480" i="2" s="1"/>
  <c r="S481" i="2" s="1"/>
  <c r="S482" i="2" s="1"/>
  <c r="S483" i="2" s="1"/>
  <c r="S484" i="2" s="1"/>
  <c r="S485" i="2" s="1"/>
  <c r="S486" i="2" s="1"/>
  <c r="S487" i="2" s="1"/>
  <c r="R25" i="2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R130" i="2" s="1"/>
  <c r="R131" i="2" s="1"/>
  <c r="R132" i="2" s="1"/>
  <c r="R133" i="2" s="1"/>
  <c r="R134" i="2" s="1"/>
  <c r="R135" i="2" s="1"/>
  <c r="R136" i="2" s="1"/>
  <c r="R137" i="2" s="1"/>
  <c r="R138" i="2" s="1"/>
  <c r="R139" i="2" s="1"/>
  <c r="R140" i="2" s="1"/>
  <c r="R141" i="2" s="1"/>
  <c r="R142" i="2" s="1"/>
  <c r="R143" i="2" s="1"/>
  <c r="R144" i="2" s="1"/>
  <c r="R145" i="2" s="1"/>
  <c r="R146" i="2" s="1"/>
  <c r="R147" i="2" s="1"/>
  <c r="R148" i="2" s="1"/>
  <c r="R149" i="2" s="1"/>
  <c r="R150" i="2" s="1"/>
  <c r="R151" i="2" s="1"/>
  <c r="R152" i="2" s="1"/>
  <c r="R153" i="2" s="1"/>
  <c r="R154" i="2" s="1"/>
  <c r="R155" i="2" s="1"/>
  <c r="R156" i="2" s="1"/>
  <c r="R157" i="2" s="1"/>
  <c r="R158" i="2" s="1"/>
  <c r="R159" i="2" s="1"/>
  <c r="R160" i="2" s="1"/>
  <c r="R161" i="2" s="1"/>
  <c r="R162" i="2" s="1"/>
  <c r="R163" i="2" s="1"/>
  <c r="R164" i="2" s="1"/>
  <c r="R165" i="2" s="1"/>
  <c r="R166" i="2" s="1"/>
  <c r="R167" i="2" s="1"/>
  <c r="R168" i="2" s="1"/>
  <c r="R169" i="2" s="1"/>
  <c r="R170" i="2" s="1"/>
  <c r="R171" i="2" s="1"/>
  <c r="R172" i="2" s="1"/>
  <c r="R173" i="2" s="1"/>
  <c r="R174" i="2" s="1"/>
  <c r="R175" i="2" s="1"/>
  <c r="R176" i="2" s="1"/>
  <c r="R177" i="2" s="1"/>
  <c r="R178" i="2" s="1"/>
  <c r="R179" i="2" s="1"/>
  <c r="R180" i="2" s="1"/>
  <c r="R181" i="2" s="1"/>
  <c r="R182" i="2" s="1"/>
  <c r="R183" i="2" s="1"/>
  <c r="R184" i="2" s="1"/>
  <c r="R185" i="2" s="1"/>
  <c r="R186" i="2" s="1"/>
  <c r="R187" i="2" s="1"/>
  <c r="R188" i="2" s="1"/>
  <c r="R189" i="2" s="1"/>
  <c r="R190" i="2" s="1"/>
  <c r="R191" i="2" s="1"/>
  <c r="R192" i="2" s="1"/>
  <c r="R193" i="2" s="1"/>
  <c r="R194" i="2" s="1"/>
  <c r="R195" i="2" s="1"/>
  <c r="R196" i="2" s="1"/>
  <c r="R197" i="2" s="1"/>
  <c r="R198" i="2" s="1"/>
  <c r="R199" i="2" s="1"/>
  <c r="R200" i="2" s="1"/>
  <c r="R201" i="2" s="1"/>
  <c r="R202" i="2" s="1"/>
  <c r="R203" i="2" s="1"/>
  <c r="R204" i="2" s="1"/>
  <c r="R205" i="2" s="1"/>
  <c r="R206" i="2" s="1"/>
  <c r="R207" i="2" s="1"/>
  <c r="R208" i="2" s="1"/>
  <c r="R209" i="2" s="1"/>
  <c r="R210" i="2" s="1"/>
  <c r="R211" i="2" s="1"/>
  <c r="R212" i="2" s="1"/>
  <c r="R213" i="2" s="1"/>
  <c r="R214" i="2" s="1"/>
  <c r="R215" i="2" s="1"/>
  <c r="R216" i="2" s="1"/>
  <c r="R217" i="2" s="1"/>
  <c r="R218" i="2" s="1"/>
  <c r="R219" i="2" s="1"/>
  <c r="R220" i="2" s="1"/>
  <c r="R221" i="2" s="1"/>
  <c r="R222" i="2" s="1"/>
  <c r="R223" i="2" s="1"/>
  <c r="R224" i="2" s="1"/>
  <c r="R225" i="2" s="1"/>
  <c r="R226" i="2" s="1"/>
  <c r="R227" i="2" s="1"/>
  <c r="R228" i="2" s="1"/>
  <c r="R229" i="2" s="1"/>
  <c r="R230" i="2" s="1"/>
  <c r="R231" i="2" s="1"/>
  <c r="R232" i="2" s="1"/>
  <c r="R233" i="2" s="1"/>
  <c r="R234" i="2" s="1"/>
  <c r="R235" i="2" s="1"/>
  <c r="R236" i="2" s="1"/>
  <c r="R237" i="2" s="1"/>
  <c r="R238" i="2" s="1"/>
  <c r="R239" i="2" s="1"/>
  <c r="R240" i="2" s="1"/>
  <c r="R241" i="2" s="1"/>
  <c r="R242" i="2" s="1"/>
  <c r="R243" i="2" s="1"/>
  <c r="R244" i="2" s="1"/>
  <c r="R245" i="2" s="1"/>
  <c r="R246" i="2" s="1"/>
  <c r="R247" i="2" s="1"/>
  <c r="R248" i="2" s="1"/>
  <c r="R249" i="2" s="1"/>
  <c r="R250" i="2" s="1"/>
  <c r="R251" i="2" s="1"/>
  <c r="R252" i="2" s="1"/>
  <c r="R253" i="2" s="1"/>
  <c r="R254" i="2" s="1"/>
  <c r="R255" i="2" s="1"/>
  <c r="R256" i="2" s="1"/>
  <c r="R257" i="2" s="1"/>
  <c r="R258" i="2" s="1"/>
  <c r="R259" i="2" s="1"/>
  <c r="R260" i="2" s="1"/>
  <c r="R261" i="2" s="1"/>
  <c r="R262" i="2" s="1"/>
  <c r="R263" i="2" s="1"/>
  <c r="R264" i="2" s="1"/>
  <c r="R265" i="2" s="1"/>
  <c r="R266" i="2" s="1"/>
  <c r="R267" i="2" s="1"/>
  <c r="R268" i="2" s="1"/>
  <c r="R269" i="2" s="1"/>
  <c r="R270" i="2" s="1"/>
  <c r="R271" i="2" s="1"/>
  <c r="R272" i="2" s="1"/>
  <c r="R273" i="2" s="1"/>
  <c r="R274" i="2" s="1"/>
  <c r="R275" i="2" s="1"/>
  <c r="R276" i="2" s="1"/>
  <c r="R277" i="2" s="1"/>
  <c r="R278" i="2" s="1"/>
  <c r="R279" i="2" s="1"/>
  <c r="R280" i="2" s="1"/>
  <c r="R281" i="2" s="1"/>
  <c r="R282" i="2" s="1"/>
  <c r="R283" i="2" s="1"/>
  <c r="R284" i="2" s="1"/>
  <c r="R285" i="2" s="1"/>
  <c r="R286" i="2" s="1"/>
  <c r="R287" i="2" s="1"/>
  <c r="R288" i="2" s="1"/>
  <c r="R289" i="2" s="1"/>
  <c r="R290" i="2" s="1"/>
  <c r="R291" i="2" s="1"/>
  <c r="R292" i="2" s="1"/>
  <c r="R293" i="2" s="1"/>
  <c r="R294" i="2" s="1"/>
  <c r="R295" i="2" s="1"/>
  <c r="R296" i="2" s="1"/>
  <c r="R297" i="2" s="1"/>
  <c r="R298" i="2" s="1"/>
  <c r="R299" i="2" s="1"/>
  <c r="R300" i="2" s="1"/>
  <c r="R301" i="2" s="1"/>
  <c r="R302" i="2" s="1"/>
  <c r="R303" i="2" s="1"/>
  <c r="R304" i="2" s="1"/>
  <c r="R305" i="2" s="1"/>
  <c r="R306" i="2" s="1"/>
  <c r="R307" i="2" s="1"/>
  <c r="R308" i="2" s="1"/>
  <c r="R309" i="2" s="1"/>
  <c r="R310" i="2" s="1"/>
  <c r="R311" i="2" s="1"/>
  <c r="R312" i="2" s="1"/>
  <c r="R313" i="2" s="1"/>
  <c r="R314" i="2" s="1"/>
  <c r="R315" i="2" s="1"/>
  <c r="R316" i="2" s="1"/>
  <c r="R317" i="2" s="1"/>
  <c r="R318" i="2" s="1"/>
  <c r="R319" i="2" s="1"/>
  <c r="R320" i="2" s="1"/>
  <c r="R321" i="2" s="1"/>
  <c r="R322" i="2" s="1"/>
  <c r="R323" i="2" s="1"/>
  <c r="R324" i="2" s="1"/>
  <c r="R325" i="2" s="1"/>
  <c r="R326" i="2" s="1"/>
  <c r="R327" i="2" s="1"/>
  <c r="R328" i="2" s="1"/>
  <c r="R329" i="2" s="1"/>
  <c r="R330" i="2" s="1"/>
  <c r="R331" i="2" s="1"/>
  <c r="R332" i="2" s="1"/>
  <c r="R333" i="2" s="1"/>
  <c r="R334" i="2" s="1"/>
  <c r="R335" i="2" s="1"/>
  <c r="R336" i="2" s="1"/>
  <c r="R337" i="2" s="1"/>
  <c r="R338" i="2" s="1"/>
  <c r="R339" i="2" s="1"/>
  <c r="R340" i="2" s="1"/>
  <c r="R341" i="2" s="1"/>
  <c r="R342" i="2" s="1"/>
  <c r="R343" i="2" s="1"/>
  <c r="R344" i="2" s="1"/>
  <c r="R345" i="2" s="1"/>
  <c r="R346" i="2" s="1"/>
  <c r="R347" i="2" s="1"/>
  <c r="R348" i="2" s="1"/>
  <c r="R349" i="2" s="1"/>
  <c r="R350" i="2" s="1"/>
  <c r="R351" i="2" s="1"/>
  <c r="R352" i="2" s="1"/>
  <c r="R353" i="2" s="1"/>
  <c r="R354" i="2" s="1"/>
  <c r="R355" i="2" s="1"/>
  <c r="R356" i="2" s="1"/>
  <c r="R357" i="2" s="1"/>
  <c r="R358" i="2" s="1"/>
  <c r="R359" i="2" s="1"/>
  <c r="R360" i="2" s="1"/>
  <c r="R361" i="2" s="1"/>
  <c r="R362" i="2" s="1"/>
  <c r="R363" i="2" s="1"/>
  <c r="R364" i="2" s="1"/>
  <c r="R365" i="2" s="1"/>
  <c r="R366" i="2" s="1"/>
  <c r="R367" i="2" s="1"/>
  <c r="R368" i="2" s="1"/>
  <c r="R369" i="2" s="1"/>
  <c r="R370" i="2" s="1"/>
  <c r="R371" i="2" s="1"/>
  <c r="R372" i="2" s="1"/>
  <c r="R373" i="2" s="1"/>
  <c r="R374" i="2" s="1"/>
  <c r="R375" i="2" s="1"/>
  <c r="R376" i="2" s="1"/>
  <c r="R377" i="2" s="1"/>
  <c r="R378" i="2" s="1"/>
  <c r="R379" i="2" s="1"/>
  <c r="R380" i="2" s="1"/>
  <c r="R381" i="2" s="1"/>
  <c r="R382" i="2" s="1"/>
  <c r="R383" i="2" s="1"/>
  <c r="R384" i="2" s="1"/>
  <c r="R385" i="2" s="1"/>
  <c r="R386" i="2" s="1"/>
  <c r="R387" i="2" s="1"/>
  <c r="R388" i="2" s="1"/>
  <c r="R389" i="2" s="1"/>
  <c r="R390" i="2" s="1"/>
  <c r="R391" i="2" s="1"/>
  <c r="R392" i="2" s="1"/>
  <c r="R393" i="2" s="1"/>
  <c r="R394" i="2" s="1"/>
  <c r="R395" i="2" s="1"/>
  <c r="R396" i="2" s="1"/>
  <c r="R397" i="2" s="1"/>
  <c r="R398" i="2" s="1"/>
  <c r="R399" i="2" s="1"/>
  <c r="R400" i="2" s="1"/>
  <c r="R401" i="2" s="1"/>
  <c r="R402" i="2" s="1"/>
  <c r="R403" i="2" s="1"/>
  <c r="R404" i="2" s="1"/>
  <c r="R405" i="2" s="1"/>
  <c r="R406" i="2" s="1"/>
  <c r="R407" i="2" s="1"/>
  <c r="R408" i="2" s="1"/>
  <c r="R409" i="2" s="1"/>
  <c r="R410" i="2" s="1"/>
  <c r="R411" i="2" s="1"/>
  <c r="R412" i="2" s="1"/>
  <c r="R413" i="2" s="1"/>
  <c r="R414" i="2" s="1"/>
  <c r="R415" i="2" s="1"/>
  <c r="R416" i="2" s="1"/>
  <c r="R417" i="2" s="1"/>
  <c r="R418" i="2" s="1"/>
  <c r="R419" i="2" s="1"/>
  <c r="R420" i="2" s="1"/>
  <c r="R421" i="2" s="1"/>
  <c r="R422" i="2" s="1"/>
  <c r="R423" i="2" s="1"/>
  <c r="R424" i="2" s="1"/>
  <c r="R425" i="2" s="1"/>
  <c r="R426" i="2" s="1"/>
  <c r="R427" i="2" s="1"/>
  <c r="R428" i="2" s="1"/>
  <c r="R429" i="2" s="1"/>
  <c r="R430" i="2" s="1"/>
  <c r="R431" i="2" s="1"/>
  <c r="R432" i="2" s="1"/>
  <c r="R433" i="2" s="1"/>
  <c r="R434" i="2" s="1"/>
  <c r="R435" i="2" s="1"/>
  <c r="R436" i="2" s="1"/>
  <c r="R437" i="2" s="1"/>
  <c r="R438" i="2" s="1"/>
  <c r="R439" i="2" s="1"/>
  <c r="R440" i="2" s="1"/>
  <c r="R441" i="2" s="1"/>
  <c r="R442" i="2" s="1"/>
  <c r="R443" i="2" s="1"/>
  <c r="R444" i="2" s="1"/>
  <c r="R445" i="2" s="1"/>
  <c r="R446" i="2" s="1"/>
  <c r="R447" i="2" s="1"/>
  <c r="R448" i="2" s="1"/>
  <c r="R449" i="2" s="1"/>
  <c r="R450" i="2" s="1"/>
  <c r="R451" i="2" s="1"/>
  <c r="R452" i="2" s="1"/>
  <c r="R453" i="2" s="1"/>
  <c r="R454" i="2" s="1"/>
  <c r="R455" i="2" s="1"/>
  <c r="R456" i="2" s="1"/>
  <c r="R457" i="2" s="1"/>
  <c r="R458" i="2" s="1"/>
  <c r="R459" i="2" s="1"/>
  <c r="R460" i="2" s="1"/>
  <c r="R461" i="2" s="1"/>
  <c r="R462" i="2" s="1"/>
  <c r="R463" i="2" s="1"/>
  <c r="R464" i="2" s="1"/>
  <c r="R465" i="2" s="1"/>
  <c r="R466" i="2" s="1"/>
  <c r="R467" i="2" s="1"/>
  <c r="R468" i="2" s="1"/>
  <c r="R469" i="2" s="1"/>
  <c r="R470" i="2" s="1"/>
  <c r="R471" i="2" s="1"/>
  <c r="R472" i="2" s="1"/>
  <c r="R473" i="2" s="1"/>
  <c r="R474" i="2" s="1"/>
  <c r="R475" i="2" s="1"/>
  <c r="R476" i="2" s="1"/>
  <c r="R477" i="2" s="1"/>
  <c r="R478" i="2" s="1"/>
  <c r="R479" i="2" s="1"/>
  <c r="R480" i="2" s="1"/>
  <c r="R481" i="2" s="1"/>
  <c r="R482" i="2" s="1"/>
  <c r="R483" i="2" s="1"/>
  <c r="R484" i="2" s="1"/>
  <c r="R485" i="2" s="1"/>
  <c r="R486" i="2" s="1"/>
  <c r="R487" i="2" s="1"/>
  <c r="Q25" i="2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Q130" i="2" s="1"/>
  <c r="Q131" i="2" s="1"/>
  <c r="Q132" i="2" s="1"/>
  <c r="Q133" i="2" s="1"/>
  <c r="Q134" i="2" s="1"/>
  <c r="Q135" i="2" s="1"/>
  <c r="Q136" i="2" s="1"/>
  <c r="Q137" i="2" s="1"/>
  <c r="Q138" i="2" s="1"/>
  <c r="Q139" i="2" s="1"/>
  <c r="Q140" i="2" s="1"/>
  <c r="Q141" i="2" s="1"/>
  <c r="Q142" i="2" s="1"/>
  <c r="Q143" i="2" s="1"/>
  <c r="Q144" i="2" s="1"/>
  <c r="Q145" i="2" s="1"/>
  <c r="Q146" i="2" s="1"/>
  <c r="Q147" i="2" s="1"/>
  <c r="Q148" i="2" s="1"/>
  <c r="Q149" i="2" s="1"/>
  <c r="Q150" i="2" s="1"/>
  <c r="Q151" i="2" s="1"/>
  <c r="Q152" i="2" s="1"/>
  <c r="Q153" i="2" s="1"/>
  <c r="Q154" i="2" s="1"/>
  <c r="Q155" i="2" s="1"/>
  <c r="Q156" i="2" s="1"/>
  <c r="Q157" i="2" s="1"/>
  <c r="Q158" i="2" s="1"/>
  <c r="Q159" i="2" s="1"/>
  <c r="Q160" i="2" s="1"/>
  <c r="Q161" i="2" s="1"/>
  <c r="Q162" i="2" s="1"/>
  <c r="Q163" i="2" s="1"/>
  <c r="Q164" i="2" s="1"/>
  <c r="Q165" i="2" s="1"/>
  <c r="Q166" i="2" s="1"/>
  <c r="Q167" i="2" s="1"/>
  <c r="Q168" i="2" s="1"/>
  <c r="Q169" i="2" s="1"/>
  <c r="Q170" i="2" s="1"/>
  <c r="Q171" i="2" s="1"/>
  <c r="Q172" i="2" s="1"/>
  <c r="Q173" i="2" s="1"/>
  <c r="Q174" i="2" s="1"/>
  <c r="Q175" i="2" s="1"/>
  <c r="Q176" i="2" s="1"/>
  <c r="Q177" i="2" s="1"/>
  <c r="Q178" i="2" s="1"/>
  <c r="Q179" i="2" s="1"/>
  <c r="Q180" i="2" s="1"/>
  <c r="Q181" i="2" s="1"/>
  <c r="Q182" i="2" s="1"/>
  <c r="Q183" i="2" s="1"/>
  <c r="Q184" i="2" s="1"/>
  <c r="Q185" i="2" s="1"/>
  <c r="Q186" i="2" s="1"/>
  <c r="Q187" i="2" s="1"/>
  <c r="Q188" i="2" s="1"/>
  <c r="Q189" i="2" s="1"/>
  <c r="Q190" i="2" s="1"/>
  <c r="Q191" i="2" s="1"/>
  <c r="Q192" i="2" s="1"/>
  <c r="Q193" i="2" s="1"/>
  <c r="Q194" i="2" s="1"/>
  <c r="Q195" i="2" s="1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207" i="2" s="1"/>
  <c r="Q208" i="2" s="1"/>
  <c r="Q209" i="2" s="1"/>
  <c r="Q210" i="2" s="1"/>
  <c r="Q211" i="2" s="1"/>
  <c r="Q212" i="2" s="1"/>
  <c r="Q213" i="2" s="1"/>
  <c r="Q214" i="2" s="1"/>
  <c r="Q215" i="2" s="1"/>
  <c r="Q216" i="2" s="1"/>
  <c r="Q217" i="2" s="1"/>
  <c r="Q218" i="2" s="1"/>
  <c r="Q219" i="2" s="1"/>
  <c r="Q220" i="2" s="1"/>
  <c r="Q221" i="2" s="1"/>
  <c r="Q222" i="2" s="1"/>
  <c r="Q223" i="2" s="1"/>
  <c r="Q224" i="2" s="1"/>
  <c r="Q225" i="2" s="1"/>
  <c r="Q226" i="2" s="1"/>
  <c r="Q227" i="2" s="1"/>
  <c r="Q228" i="2" s="1"/>
  <c r="Q229" i="2" s="1"/>
  <c r="Q230" i="2" s="1"/>
  <c r="Q231" i="2" s="1"/>
  <c r="Q232" i="2" s="1"/>
  <c r="Q233" i="2" s="1"/>
  <c r="Q234" i="2" s="1"/>
  <c r="Q235" i="2" s="1"/>
  <c r="Q236" i="2" s="1"/>
  <c r="Q237" i="2" s="1"/>
  <c r="Q238" i="2" s="1"/>
  <c r="Q239" i="2" s="1"/>
  <c r="Q240" i="2" s="1"/>
  <c r="Q241" i="2" s="1"/>
  <c r="Q242" i="2" s="1"/>
  <c r="Q243" i="2" s="1"/>
  <c r="Q244" i="2" s="1"/>
  <c r="Q245" i="2" s="1"/>
  <c r="Q246" i="2" s="1"/>
  <c r="Q247" i="2" s="1"/>
  <c r="Q248" i="2" s="1"/>
  <c r="Q249" i="2" s="1"/>
  <c r="Q250" i="2" s="1"/>
  <c r="Q251" i="2" s="1"/>
  <c r="Q252" i="2" s="1"/>
  <c r="Q253" i="2" s="1"/>
  <c r="Q254" i="2" s="1"/>
  <c r="Q255" i="2" s="1"/>
  <c r="Q256" i="2" s="1"/>
  <c r="Q257" i="2" s="1"/>
  <c r="Q258" i="2" s="1"/>
  <c r="Q259" i="2" s="1"/>
  <c r="Q260" i="2" s="1"/>
  <c r="Q261" i="2" s="1"/>
  <c r="Q262" i="2" s="1"/>
  <c r="Q263" i="2" s="1"/>
  <c r="Q264" i="2" s="1"/>
  <c r="Q265" i="2" s="1"/>
  <c r="Q266" i="2" s="1"/>
  <c r="Q267" i="2" s="1"/>
  <c r="Q268" i="2" s="1"/>
  <c r="Q269" i="2" s="1"/>
  <c r="Q270" i="2" s="1"/>
  <c r="Q271" i="2" s="1"/>
  <c r="Q272" i="2" s="1"/>
  <c r="Q273" i="2" s="1"/>
  <c r="Q274" i="2" s="1"/>
  <c r="Q275" i="2" s="1"/>
  <c r="Q276" i="2" s="1"/>
  <c r="Q277" i="2" s="1"/>
  <c r="Q278" i="2" s="1"/>
  <c r="Q279" i="2" s="1"/>
  <c r="Q280" i="2" s="1"/>
  <c r="Q281" i="2" s="1"/>
  <c r="Q282" i="2" s="1"/>
  <c r="Q283" i="2" s="1"/>
  <c r="Q284" i="2" s="1"/>
  <c r="Q285" i="2" s="1"/>
  <c r="Q286" i="2" s="1"/>
  <c r="Q287" i="2" s="1"/>
  <c r="Q288" i="2" s="1"/>
  <c r="Q289" i="2" s="1"/>
  <c r="Q290" i="2" s="1"/>
  <c r="Q291" i="2" s="1"/>
  <c r="Q292" i="2" s="1"/>
  <c r="Q293" i="2" s="1"/>
  <c r="Q294" i="2" s="1"/>
  <c r="Q295" i="2" s="1"/>
  <c r="Q296" i="2" s="1"/>
  <c r="Q297" i="2" s="1"/>
  <c r="Q298" i="2" s="1"/>
  <c r="Q299" i="2" s="1"/>
  <c r="Q300" i="2" s="1"/>
  <c r="Q301" i="2" s="1"/>
  <c r="Q302" i="2" s="1"/>
  <c r="Q303" i="2" s="1"/>
  <c r="Q304" i="2" s="1"/>
  <c r="Q305" i="2" s="1"/>
  <c r="Q306" i="2" s="1"/>
  <c r="Q307" i="2" s="1"/>
  <c r="Q308" i="2" s="1"/>
  <c r="Q309" i="2" s="1"/>
  <c r="Q310" i="2" s="1"/>
  <c r="Q311" i="2" s="1"/>
  <c r="Q312" i="2" s="1"/>
  <c r="Q313" i="2" s="1"/>
  <c r="Q314" i="2" s="1"/>
  <c r="Q315" i="2" s="1"/>
  <c r="Q316" i="2" s="1"/>
  <c r="Q317" i="2" s="1"/>
  <c r="Q318" i="2" s="1"/>
  <c r="Q319" i="2" s="1"/>
  <c r="Q320" i="2" s="1"/>
  <c r="Q321" i="2" s="1"/>
  <c r="Q322" i="2" s="1"/>
  <c r="Q323" i="2" s="1"/>
  <c r="Q324" i="2" s="1"/>
  <c r="Q325" i="2" s="1"/>
  <c r="Q326" i="2" s="1"/>
  <c r="Q327" i="2" s="1"/>
  <c r="Q328" i="2" s="1"/>
  <c r="Q329" i="2" s="1"/>
  <c r="Q330" i="2" s="1"/>
  <c r="Q331" i="2" s="1"/>
  <c r="Q332" i="2" s="1"/>
  <c r="Q333" i="2" s="1"/>
  <c r="Q334" i="2" s="1"/>
  <c r="Q335" i="2" s="1"/>
  <c r="Q336" i="2" s="1"/>
  <c r="Q337" i="2" s="1"/>
  <c r="Q338" i="2" s="1"/>
  <c r="Q339" i="2" s="1"/>
  <c r="Q340" i="2" s="1"/>
  <c r="Q341" i="2" s="1"/>
  <c r="Q342" i="2" s="1"/>
  <c r="Q343" i="2" s="1"/>
  <c r="Q344" i="2" s="1"/>
  <c r="Q345" i="2" s="1"/>
  <c r="Q346" i="2" s="1"/>
  <c r="Q347" i="2" s="1"/>
  <c r="Q348" i="2" s="1"/>
  <c r="Q349" i="2" s="1"/>
  <c r="Q350" i="2" s="1"/>
  <c r="Q351" i="2" s="1"/>
  <c r="Q352" i="2" s="1"/>
  <c r="Q353" i="2" s="1"/>
  <c r="Q354" i="2" s="1"/>
  <c r="Q355" i="2" s="1"/>
  <c r="Q356" i="2" s="1"/>
  <c r="Q357" i="2" s="1"/>
  <c r="Q358" i="2" s="1"/>
  <c r="Q359" i="2" s="1"/>
  <c r="Q360" i="2" s="1"/>
  <c r="Q361" i="2" s="1"/>
  <c r="Q362" i="2" s="1"/>
  <c r="Q363" i="2" s="1"/>
  <c r="Q364" i="2" s="1"/>
  <c r="Q365" i="2" s="1"/>
  <c r="Q366" i="2" s="1"/>
  <c r="Q367" i="2" s="1"/>
  <c r="Q368" i="2" s="1"/>
  <c r="Q369" i="2" s="1"/>
  <c r="Q370" i="2" s="1"/>
  <c r="Q371" i="2" s="1"/>
  <c r="Q372" i="2" s="1"/>
  <c r="Q373" i="2" s="1"/>
  <c r="Q374" i="2" s="1"/>
  <c r="Q375" i="2" s="1"/>
  <c r="Q376" i="2" s="1"/>
  <c r="Q377" i="2" s="1"/>
  <c r="Q378" i="2" s="1"/>
  <c r="Q379" i="2" s="1"/>
  <c r="Q380" i="2" s="1"/>
  <c r="Q381" i="2" s="1"/>
  <c r="Q382" i="2" s="1"/>
  <c r="Q383" i="2" s="1"/>
  <c r="Q384" i="2" s="1"/>
  <c r="Q385" i="2" s="1"/>
  <c r="Q386" i="2" s="1"/>
  <c r="Q387" i="2" s="1"/>
  <c r="Q388" i="2" s="1"/>
  <c r="Q389" i="2" s="1"/>
  <c r="Q390" i="2" s="1"/>
  <c r="Q391" i="2" s="1"/>
  <c r="Q392" i="2" s="1"/>
  <c r="Q393" i="2" s="1"/>
  <c r="Q394" i="2" s="1"/>
  <c r="Q395" i="2" s="1"/>
  <c r="Q396" i="2" s="1"/>
  <c r="Q397" i="2" s="1"/>
  <c r="Q398" i="2" s="1"/>
  <c r="Q399" i="2" s="1"/>
  <c r="Q400" i="2" s="1"/>
  <c r="Q401" i="2" s="1"/>
  <c r="Q402" i="2" s="1"/>
  <c r="Q403" i="2" s="1"/>
  <c r="Q404" i="2" s="1"/>
  <c r="Q405" i="2" s="1"/>
  <c r="Q406" i="2" s="1"/>
  <c r="Q407" i="2" s="1"/>
  <c r="Q408" i="2" s="1"/>
  <c r="Q409" i="2" s="1"/>
  <c r="Q410" i="2" s="1"/>
  <c r="Q411" i="2" s="1"/>
  <c r="Q412" i="2" s="1"/>
  <c r="Q413" i="2" s="1"/>
  <c r="Q414" i="2" s="1"/>
  <c r="Q415" i="2" s="1"/>
  <c r="Q416" i="2" s="1"/>
  <c r="Q417" i="2" s="1"/>
  <c r="Q418" i="2" s="1"/>
  <c r="Q419" i="2" s="1"/>
  <c r="Q420" i="2" s="1"/>
  <c r="Q421" i="2" s="1"/>
  <c r="Q422" i="2" s="1"/>
  <c r="Q423" i="2" s="1"/>
  <c r="Q424" i="2" s="1"/>
  <c r="Q425" i="2" s="1"/>
  <c r="Q426" i="2" s="1"/>
  <c r="Q427" i="2" s="1"/>
  <c r="Q428" i="2" s="1"/>
  <c r="Q429" i="2" s="1"/>
  <c r="Q430" i="2" s="1"/>
  <c r="Q431" i="2" s="1"/>
  <c r="Q432" i="2" s="1"/>
  <c r="Q433" i="2" s="1"/>
  <c r="Q434" i="2" s="1"/>
  <c r="Q435" i="2" s="1"/>
  <c r="Q436" i="2" s="1"/>
  <c r="Q437" i="2" s="1"/>
  <c r="Q438" i="2" s="1"/>
  <c r="Q439" i="2" s="1"/>
  <c r="Q440" i="2" s="1"/>
  <c r="Q441" i="2" s="1"/>
  <c r="Q442" i="2" s="1"/>
  <c r="Q443" i="2" s="1"/>
  <c r="Q444" i="2" s="1"/>
  <c r="Q445" i="2" s="1"/>
  <c r="Q446" i="2" s="1"/>
  <c r="Q447" i="2" s="1"/>
  <c r="Q448" i="2" s="1"/>
  <c r="Q449" i="2" s="1"/>
  <c r="Q450" i="2" s="1"/>
  <c r="Q451" i="2" s="1"/>
  <c r="Q452" i="2" s="1"/>
  <c r="Q453" i="2" s="1"/>
  <c r="Q454" i="2" s="1"/>
  <c r="Q455" i="2" s="1"/>
  <c r="Q456" i="2" s="1"/>
  <c r="Q457" i="2" s="1"/>
  <c r="Q458" i="2" s="1"/>
  <c r="Q459" i="2" s="1"/>
  <c r="Q460" i="2" s="1"/>
  <c r="Q461" i="2" s="1"/>
  <c r="Q462" i="2" s="1"/>
  <c r="Q463" i="2" s="1"/>
  <c r="Q464" i="2" s="1"/>
  <c r="Q465" i="2" s="1"/>
  <c r="Q466" i="2" s="1"/>
  <c r="Q467" i="2" s="1"/>
  <c r="Q468" i="2" s="1"/>
  <c r="Q469" i="2" s="1"/>
  <c r="Q470" i="2" s="1"/>
  <c r="Q471" i="2" s="1"/>
  <c r="Q472" i="2" s="1"/>
  <c r="Q473" i="2" s="1"/>
  <c r="Q474" i="2" s="1"/>
  <c r="Q475" i="2" s="1"/>
  <c r="Q476" i="2" s="1"/>
  <c r="Q477" i="2" s="1"/>
  <c r="Q478" i="2" s="1"/>
  <c r="Q479" i="2" s="1"/>
  <c r="Q480" i="2" s="1"/>
  <c r="Q481" i="2" s="1"/>
  <c r="Q482" i="2" s="1"/>
  <c r="Q483" i="2" s="1"/>
  <c r="Q484" i="2" s="1"/>
  <c r="Q485" i="2" s="1"/>
  <c r="Q486" i="2" s="1"/>
  <c r="Q487" i="2" s="1"/>
  <c r="AB24" i="2"/>
  <c r="AA24" i="2"/>
  <c r="Z23" i="2"/>
  <c r="Y23" i="2"/>
  <c r="X23" i="2"/>
  <c r="W23" i="2"/>
  <c r="V23" i="2"/>
  <c r="U23" i="2"/>
  <c r="T23" i="2"/>
  <c r="S23" i="2"/>
  <c r="R23" i="2"/>
  <c r="Q23" i="2"/>
  <c r="Z22" i="2"/>
  <c r="Y22" i="2"/>
  <c r="X22" i="2"/>
  <c r="W22" i="2"/>
  <c r="V22" i="2"/>
  <c r="U22" i="2"/>
  <c r="T22" i="2"/>
  <c r="S22" i="2"/>
  <c r="R22" i="2"/>
  <c r="Q22" i="2"/>
  <c r="Z21" i="2"/>
  <c r="Y21" i="2"/>
  <c r="X21" i="2"/>
  <c r="W21" i="2"/>
  <c r="V21" i="2"/>
  <c r="U21" i="2"/>
  <c r="T21" i="2"/>
  <c r="S21" i="2"/>
  <c r="R21" i="2"/>
  <c r="Q21" i="2"/>
  <c r="Z20" i="2"/>
  <c r="AB20" i="2" s="1"/>
  <c r="Y20" i="2"/>
  <c r="X20" i="2"/>
  <c r="W20" i="2"/>
  <c r="V20" i="2"/>
  <c r="U20" i="2"/>
  <c r="T20" i="2"/>
  <c r="S20" i="2"/>
  <c r="R20" i="2"/>
  <c r="AB19" i="2"/>
  <c r="AA19" i="2"/>
  <c r="Z18" i="2"/>
  <c r="Y18" i="2"/>
  <c r="AB18" i="2" s="1"/>
  <c r="X18" i="2"/>
  <c r="W18" i="2"/>
  <c r="V18" i="2"/>
  <c r="U18" i="2"/>
  <c r="T18" i="2"/>
  <c r="S18" i="2"/>
  <c r="R18" i="2"/>
  <c r="Z17" i="2"/>
  <c r="Y17" i="2"/>
  <c r="AB17" i="2" s="1"/>
  <c r="X17" i="2"/>
  <c r="W17" i="2"/>
  <c r="V17" i="2"/>
  <c r="U17" i="2"/>
  <c r="T17" i="2"/>
  <c r="S17" i="2"/>
  <c r="R17" i="2"/>
  <c r="Q17" i="2"/>
  <c r="Z16" i="2"/>
  <c r="Y16" i="2"/>
  <c r="X16" i="2"/>
  <c r="W16" i="2"/>
  <c r="V16" i="2"/>
  <c r="U16" i="2"/>
  <c r="T16" i="2"/>
  <c r="S16" i="2"/>
  <c r="R16" i="2"/>
  <c r="Q16" i="2"/>
  <c r="Z15" i="2"/>
  <c r="Y15" i="2"/>
  <c r="X15" i="2"/>
  <c r="W15" i="2"/>
  <c r="AA15" i="2" s="1"/>
  <c r="V15" i="2"/>
  <c r="U15" i="2"/>
  <c r="T15" i="2"/>
  <c r="R15" i="2"/>
  <c r="Q15" i="2"/>
  <c r="AB14" i="2"/>
  <c r="AA14" i="2"/>
  <c r="Z13" i="2"/>
  <c r="Y13" i="2"/>
  <c r="X13" i="2"/>
  <c r="W13" i="2"/>
  <c r="AA13" i="2" s="1"/>
  <c r="V13" i="2"/>
  <c r="U13" i="2"/>
  <c r="T13" i="2"/>
  <c r="S13" i="2"/>
  <c r="R13" i="2"/>
  <c r="Q13" i="2"/>
  <c r="Z12" i="2"/>
  <c r="Y12" i="2"/>
  <c r="X12" i="2"/>
  <c r="W12" i="2"/>
  <c r="V12" i="2"/>
  <c r="U12" i="2"/>
  <c r="T12" i="2"/>
  <c r="S12" i="2"/>
  <c r="R12" i="2"/>
  <c r="Q12" i="2"/>
  <c r="Z11" i="2"/>
  <c r="Y11" i="2"/>
  <c r="AB11" i="2" s="1"/>
  <c r="X11" i="2"/>
  <c r="W11" i="2"/>
  <c r="AA11" i="2" s="1"/>
  <c r="V11" i="2"/>
  <c r="U11" i="2"/>
  <c r="T11" i="2"/>
  <c r="S11" i="2"/>
  <c r="R11" i="2"/>
  <c r="Q11" i="2"/>
  <c r="Z10" i="2"/>
  <c r="Y10" i="2"/>
  <c r="AB10" i="2" s="1"/>
  <c r="X10" i="2"/>
  <c r="W10" i="2"/>
  <c r="V10" i="2"/>
  <c r="U10" i="2"/>
  <c r="T10" i="2"/>
  <c r="S10" i="2"/>
  <c r="R10" i="2"/>
  <c r="Q10" i="2"/>
  <c r="AB9" i="2"/>
  <c r="AA9" i="2"/>
  <c r="Z8" i="2"/>
  <c r="Y8" i="2"/>
  <c r="X8" i="2"/>
  <c r="W8" i="2"/>
  <c r="V8" i="2"/>
  <c r="U8" i="2"/>
  <c r="T8" i="2"/>
  <c r="S8" i="2"/>
  <c r="R8" i="2"/>
  <c r="Q8" i="2"/>
  <c r="Z7" i="2"/>
  <c r="Y7" i="2"/>
  <c r="X7" i="2"/>
  <c r="W7" i="2"/>
  <c r="V7" i="2"/>
  <c r="U7" i="2"/>
  <c r="T7" i="2"/>
  <c r="S7" i="2"/>
  <c r="R7" i="2"/>
  <c r="Q7" i="2"/>
  <c r="Z6" i="2"/>
  <c r="Y6" i="2"/>
  <c r="X6" i="2"/>
  <c r="W6" i="2"/>
  <c r="V6" i="2"/>
  <c r="U6" i="2"/>
  <c r="T6" i="2"/>
  <c r="S6" i="2"/>
  <c r="R6" i="2"/>
  <c r="Q6" i="2"/>
  <c r="Z5" i="2"/>
  <c r="Y5" i="2"/>
  <c r="X5" i="2"/>
  <c r="W5" i="2"/>
  <c r="AA5" i="2" s="1"/>
  <c r="V5" i="2"/>
  <c r="U5" i="2"/>
  <c r="T5" i="2"/>
  <c r="R5" i="2"/>
  <c r="AB4" i="2"/>
  <c r="AA4" i="2"/>
  <c r="L56" i="3"/>
  <c r="K56" i="3"/>
  <c r="J56" i="3"/>
  <c r="I56" i="3"/>
  <c r="H56" i="3"/>
  <c r="G56" i="3"/>
  <c r="F56" i="3"/>
  <c r="E56" i="3"/>
  <c r="D56" i="3"/>
  <c r="C56" i="3"/>
  <c r="B56" i="3"/>
  <c r="L55" i="3"/>
  <c r="K55" i="3"/>
  <c r="J55" i="3"/>
  <c r="I55" i="3"/>
  <c r="H55" i="3"/>
  <c r="G55" i="3"/>
  <c r="F55" i="3"/>
  <c r="E55" i="3"/>
  <c r="D55" i="3"/>
  <c r="C55" i="3"/>
  <c r="B55" i="3"/>
  <c r="L22" i="3"/>
  <c r="G22" i="3"/>
  <c r="G38" i="3" s="1"/>
  <c r="D22" i="3"/>
  <c r="D38" i="3" s="1"/>
  <c r="L21" i="3"/>
  <c r="D21" i="3"/>
  <c r="D37" i="3" s="1"/>
  <c r="N9" i="2"/>
  <c r="N14" i="2"/>
  <c r="N19" i="2"/>
  <c r="N24" i="2"/>
  <c r="N4" i="2"/>
  <c r="M9" i="2"/>
  <c r="M14" i="2"/>
  <c r="M19" i="2"/>
  <c r="M24" i="2"/>
  <c r="M4" i="2"/>
  <c r="L25" i="2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L276" i="2" s="1"/>
  <c r="L277" i="2" s="1"/>
  <c r="L278" i="2" s="1"/>
  <c r="L279" i="2" s="1"/>
  <c r="L280" i="2" s="1"/>
  <c r="L281" i="2" s="1"/>
  <c r="L282" i="2" s="1"/>
  <c r="L283" i="2" s="1"/>
  <c r="L284" i="2" s="1"/>
  <c r="L285" i="2" s="1"/>
  <c r="L286" i="2" s="1"/>
  <c r="L287" i="2" s="1"/>
  <c r="L288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L300" i="2" s="1"/>
  <c r="L301" i="2" s="1"/>
  <c r="L302" i="2" s="1"/>
  <c r="L303" i="2" s="1"/>
  <c r="L304" i="2" s="1"/>
  <c r="L305" i="2" s="1"/>
  <c r="L306" i="2" s="1"/>
  <c r="L307" i="2" s="1"/>
  <c r="L308" i="2" s="1"/>
  <c r="L309" i="2" s="1"/>
  <c r="L310" i="2" s="1"/>
  <c r="L311" i="2" s="1"/>
  <c r="L312" i="2" s="1"/>
  <c r="L313" i="2" s="1"/>
  <c r="L314" i="2" s="1"/>
  <c r="L315" i="2" s="1"/>
  <c r="L316" i="2" s="1"/>
  <c r="L317" i="2" s="1"/>
  <c r="L318" i="2" s="1"/>
  <c r="L319" i="2" s="1"/>
  <c r="L320" i="2" s="1"/>
  <c r="L321" i="2" s="1"/>
  <c r="L322" i="2" s="1"/>
  <c r="L323" i="2" s="1"/>
  <c r="L324" i="2" s="1"/>
  <c r="L325" i="2" s="1"/>
  <c r="L326" i="2" s="1"/>
  <c r="L327" i="2" s="1"/>
  <c r="L328" i="2" s="1"/>
  <c r="L329" i="2" s="1"/>
  <c r="L330" i="2" s="1"/>
  <c r="L331" i="2" s="1"/>
  <c r="L332" i="2" s="1"/>
  <c r="L333" i="2" s="1"/>
  <c r="L334" i="2" s="1"/>
  <c r="L335" i="2" s="1"/>
  <c r="L336" i="2" s="1"/>
  <c r="L337" i="2" s="1"/>
  <c r="L338" i="2" s="1"/>
  <c r="L339" i="2" s="1"/>
  <c r="L340" i="2" s="1"/>
  <c r="L341" i="2" s="1"/>
  <c r="L342" i="2" s="1"/>
  <c r="L343" i="2" s="1"/>
  <c r="L344" i="2" s="1"/>
  <c r="L345" i="2" s="1"/>
  <c r="L346" i="2" s="1"/>
  <c r="L347" i="2" s="1"/>
  <c r="L348" i="2" s="1"/>
  <c r="L349" i="2" s="1"/>
  <c r="L350" i="2" s="1"/>
  <c r="L351" i="2" s="1"/>
  <c r="L352" i="2" s="1"/>
  <c r="L353" i="2" s="1"/>
  <c r="L354" i="2" s="1"/>
  <c r="L355" i="2" s="1"/>
  <c r="L356" i="2" s="1"/>
  <c r="L357" i="2" s="1"/>
  <c r="L358" i="2" s="1"/>
  <c r="L359" i="2" s="1"/>
  <c r="L360" i="2" s="1"/>
  <c r="L361" i="2" s="1"/>
  <c r="L362" i="2" s="1"/>
  <c r="L363" i="2" s="1"/>
  <c r="L364" i="2" s="1"/>
  <c r="L365" i="2" s="1"/>
  <c r="L366" i="2" s="1"/>
  <c r="L367" i="2" s="1"/>
  <c r="L368" i="2" s="1"/>
  <c r="L369" i="2" s="1"/>
  <c r="L370" i="2" s="1"/>
  <c r="L371" i="2" s="1"/>
  <c r="L372" i="2" s="1"/>
  <c r="L373" i="2" s="1"/>
  <c r="L374" i="2" s="1"/>
  <c r="L375" i="2" s="1"/>
  <c r="L376" i="2" s="1"/>
  <c r="L377" i="2" s="1"/>
  <c r="L378" i="2" s="1"/>
  <c r="L379" i="2" s="1"/>
  <c r="L380" i="2" s="1"/>
  <c r="L381" i="2" s="1"/>
  <c r="L382" i="2" s="1"/>
  <c r="L383" i="2" s="1"/>
  <c r="L384" i="2" s="1"/>
  <c r="L385" i="2" s="1"/>
  <c r="L386" i="2" s="1"/>
  <c r="L387" i="2" s="1"/>
  <c r="L388" i="2" s="1"/>
  <c r="L389" i="2" s="1"/>
  <c r="L390" i="2" s="1"/>
  <c r="L391" i="2" s="1"/>
  <c r="L392" i="2" s="1"/>
  <c r="L393" i="2" s="1"/>
  <c r="L394" i="2" s="1"/>
  <c r="L395" i="2" s="1"/>
  <c r="L396" i="2" s="1"/>
  <c r="L397" i="2" s="1"/>
  <c r="L398" i="2" s="1"/>
  <c r="L399" i="2" s="1"/>
  <c r="L400" i="2" s="1"/>
  <c r="L401" i="2" s="1"/>
  <c r="L402" i="2" s="1"/>
  <c r="L403" i="2" s="1"/>
  <c r="L404" i="2" s="1"/>
  <c r="L405" i="2" s="1"/>
  <c r="L406" i="2" s="1"/>
  <c r="L407" i="2" s="1"/>
  <c r="L408" i="2" s="1"/>
  <c r="L409" i="2" s="1"/>
  <c r="L410" i="2" s="1"/>
  <c r="L411" i="2" s="1"/>
  <c r="L412" i="2" s="1"/>
  <c r="L413" i="2" s="1"/>
  <c r="L414" i="2" s="1"/>
  <c r="L415" i="2" s="1"/>
  <c r="L416" i="2" s="1"/>
  <c r="L417" i="2" s="1"/>
  <c r="L418" i="2" s="1"/>
  <c r="L419" i="2" s="1"/>
  <c r="L420" i="2" s="1"/>
  <c r="L421" i="2" s="1"/>
  <c r="L422" i="2" s="1"/>
  <c r="L423" i="2" s="1"/>
  <c r="L424" i="2" s="1"/>
  <c r="L425" i="2" s="1"/>
  <c r="L426" i="2" s="1"/>
  <c r="L427" i="2" s="1"/>
  <c r="L428" i="2" s="1"/>
  <c r="L429" i="2" s="1"/>
  <c r="L430" i="2" s="1"/>
  <c r="L431" i="2" s="1"/>
  <c r="L432" i="2" s="1"/>
  <c r="L433" i="2" s="1"/>
  <c r="L434" i="2" s="1"/>
  <c r="L435" i="2" s="1"/>
  <c r="L436" i="2" s="1"/>
  <c r="L437" i="2" s="1"/>
  <c r="L438" i="2" s="1"/>
  <c r="L439" i="2" s="1"/>
  <c r="L440" i="2" s="1"/>
  <c r="L441" i="2" s="1"/>
  <c r="L442" i="2" s="1"/>
  <c r="L443" i="2" s="1"/>
  <c r="L444" i="2" s="1"/>
  <c r="L445" i="2" s="1"/>
  <c r="L446" i="2" s="1"/>
  <c r="L447" i="2" s="1"/>
  <c r="L448" i="2" s="1"/>
  <c r="L449" i="2" s="1"/>
  <c r="L450" i="2" s="1"/>
  <c r="L451" i="2" s="1"/>
  <c r="L452" i="2" s="1"/>
  <c r="L453" i="2" s="1"/>
  <c r="L454" i="2" s="1"/>
  <c r="L455" i="2" s="1"/>
  <c r="L456" i="2" s="1"/>
  <c r="L457" i="2" s="1"/>
  <c r="L458" i="2" s="1"/>
  <c r="L459" i="2" s="1"/>
  <c r="L460" i="2" s="1"/>
  <c r="L461" i="2" s="1"/>
  <c r="L462" i="2" s="1"/>
  <c r="L463" i="2" s="1"/>
  <c r="L464" i="2" s="1"/>
  <c r="L465" i="2" s="1"/>
  <c r="L466" i="2" s="1"/>
  <c r="L467" i="2" s="1"/>
  <c r="L468" i="2" s="1"/>
  <c r="L469" i="2" s="1"/>
  <c r="L470" i="2" s="1"/>
  <c r="L471" i="2" s="1"/>
  <c r="L472" i="2" s="1"/>
  <c r="L473" i="2" s="1"/>
  <c r="L474" i="2" s="1"/>
  <c r="L475" i="2" s="1"/>
  <c r="L476" i="2" s="1"/>
  <c r="L477" i="2" s="1"/>
  <c r="L478" i="2" s="1"/>
  <c r="L479" i="2" s="1"/>
  <c r="L480" i="2" s="1"/>
  <c r="L481" i="2" s="1"/>
  <c r="L482" i="2" s="1"/>
  <c r="L483" i="2" s="1"/>
  <c r="L484" i="2" s="1"/>
  <c r="L485" i="2" s="1"/>
  <c r="L486" i="2" s="1"/>
  <c r="L487" i="2" s="1"/>
  <c r="L21" i="2"/>
  <c r="L22" i="2"/>
  <c r="L23" i="2"/>
  <c r="L20" i="2"/>
  <c r="L16" i="2"/>
  <c r="L17" i="2"/>
  <c r="L18" i="2"/>
  <c r="L15" i="2"/>
  <c r="L11" i="2"/>
  <c r="L12" i="2"/>
  <c r="L13" i="2"/>
  <c r="L10" i="2"/>
  <c r="L6" i="2"/>
  <c r="L7" i="2"/>
  <c r="L12" i="3" s="1"/>
  <c r="L19" i="3" s="1"/>
  <c r="L8" i="2"/>
  <c r="L5" i="2"/>
  <c r="K25" i="2"/>
  <c r="N25" i="2" s="1"/>
  <c r="K21" i="2"/>
  <c r="K22" i="2"/>
  <c r="N22" i="2" s="1"/>
  <c r="K23" i="2"/>
  <c r="K20" i="2"/>
  <c r="N20" i="2" s="1"/>
  <c r="K16" i="2"/>
  <c r="N16" i="2" s="1"/>
  <c r="K17" i="2"/>
  <c r="N17" i="2" s="1"/>
  <c r="K18" i="2"/>
  <c r="K15" i="2"/>
  <c r="K11" i="2"/>
  <c r="K12" i="2"/>
  <c r="K13" i="2"/>
  <c r="K10" i="2"/>
  <c r="N10" i="2" s="1"/>
  <c r="K6" i="2"/>
  <c r="N6" i="2" s="1"/>
  <c r="K7" i="2"/>
  <c r="K8" i="2"/>
  <c r="K5" i="2"/>
  <c r="J25" i="2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J352" i="2" s="1"/>
  <c r="J353" i="2" s="1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J365" i="2" s="1"/>
  <c r="J366" i="2" s="1"/>
  <c r="J367" i="2" s="1"/>
  <c r="J368" i="2" s="1"/>
  <c r="J369" i="2" s="1"/>
  <c r="J370" i="2" s="1"/>
  <c r="J371" i="2" s="1"/>
  <c r="J372" i="2" s="1"/>
  <c r="J373" i="2" s="1"/>
  <c r="J374" i="2" s="1"/>
  <c r="J375" i="2" s="1"/>
  <c r="J376" i="2" s="1"/>
  <c r="J377" i="2" s="1"/>
  <c r="J378" i="2" s="1"/>
  <c r="J379" i="2" s="1"/>
  <c r="J380" i="2" s="1"/>
  <c r="J381" i="2" s="1"/>
  <c r="J382" i="2" s="1"/>
  <c r="J383" i="2" s="1"/>
  <c r="J384" i="2" s="1"/>
  <c r="J385" i="2" s="1"/>
  <c r="J386" i="2" s="1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J398" i="2" s="1"/>
  <c r="J399" i="2" s="1"/>
  <c r="J400" i="2" s="1"/>
  <c r="J401" i="2" s="1"/>
  <c r="J402" i="2" s="1"/>
  <c r="J403" i="2" s="1"/>
  <c r="J404" i="2" s="1"/>
  <c r="J405" i="2" s="1"/>
  <c r="J406" i="2" s="1"/>
  <c r="J407" i="2" s="1"/>
  <c r="J408" i="2" s="1"/>
  <c r="J409" i="2" s="1"/>
  <c r="J410" i="2" s="1"/>
  <c r="J411" i="2" s="1"/>
  <c r="J412" i="2" s="1"/>
  <c r="J413" i="2" s="1"/>
  <c r="J414" i="2" s="1"/>
  <c r="J415" i="2" s="1"/>
  <c r="J416" i="2" s="1"/>
  <c r="J417" i="2" s="1"/>
  <c r="J418" i="2" s="1"/>
  <c r="J419" i="2" s="1"/>
  <c r="J420" i="2" s="1"/>
  <c r="J421" i="2" s="1"/>
  <c r="J422" i="2" s="1"/>
  <c r="J423" i="2" s="1"/>
  <c r="J424" i="2" s="1"/>
  <c r="J425" i="2" s="1"/>
  <c r="J426" i="2" s="1"/>
  <c r="J427" i="2" s="1"/>
  <c r="J428" i="2" s="1"/>
  <c r="J429" i="2" s="1"/>
  <c r="J430" i="2" s="1"/>
  <c r="J431" i="2" s="1"/>
  <c r="J432" i="2" s="1"/>
  <c r="J433" i="2" s="1"/>
  <c r="J434" i="2" s="1"/>
  <c r="J435" i="2" s="1"/>
  <c r="J436" i="2" s="1"/>
  <c r="J437" i="2" s="1"/>
  <c r="J438" i="2" s="1"/>
  <c r="J439" i="2" s="1"/>
  <c r="J440" i="2" s="1"/>
  <c r="J441" i="2" s="1"/>
  <c r="J442" i="2" s="1"/>
  <c r="J443" i="2" s="1"/>
  <c r="J444" i="2" s="1"/>
  <c r="J445" i="2" s="1"/>
  <c r="J446" i="2" s="1"/>
  <c r="J447" i="2" s="1"/>
  <c r="J448" i="2" s="1"/>
  <c r="J449" i="2" s="1"/>
  <c r="J450" i="2" s="1"/>
  <c r="J451" i="2" s="1"/>
  <c r="J452" i="2" s="1"/>
  <c r="J453" i="2" s="1"/>
  <c r="J454" i="2" s="1"/>
  <c r="J455" i="2" s="1"/>
  <c r="J456" i="2" s="1"/>
  <c r="J457" i="2" s="1"/>
  <c r="J458" i="2" s="1"/>
  <c r="J459" i="2" s="1"/>
  <c r="J460" i="2" s="1"/>
  <c r="J461" i="2" s="1"/>
  <c r="J462" i="2" s="1"/>
  <c r="J463" i="2" s="1"/>
  <c r="J464" i="2" s="1"/>
  <c r="J465" i="2" s="1"/>
  <c r="J466" i="2" s="1"/>
  <c r="J467" i="2" s="1"/>
  <c r="J468" i="2" s="1"/>
  <c r="J469" i="2" s="1"/>
  <c r="J470" i="2" s="1"/>
  <c r="J471" i="2" s="1"/>
  <c r="J472" i="2" s="1"/>
  <c r="J473" i="2" s="1"/>
  <c r="J474" i="2" s="1"/>
  <c r="J475" i="2" s="1"/>
  <c r="J476" i="2" s="1"/>
  <c r="J477" i="2" s="1"/>
  <c r="J478" i="2" s="1"/>
  <c r="J479" i="2" s="1"/>
  <c r="J480" i="2" s="1"/>
  <c r="J481" i="2" s="1"/>
  <c r="J482" i="2" s="1"/>
  <c r="J483" i="2" s="1"/>
  <c r="J484" i="2" s="1"/>
  <c r="J485" i="2" s="1"/>
  <c r="J486" i="2" s="1"/>
  <c r="J487" i="2" s="1"/>
  <c r="J21" i="2"/>
  <c r="J22" i="2"/>
  <c r="J23" i="2"/>
  <c r="J20" i="2"/>
  <c r="J16" i="2"/>
  <c r="J17" i="2"/>
  <c r="J18" i="2"/>
  <c r="J15" i="2"/>
  <c r="J11" i="2"/>
  <c r="J12" i="2"/>
  <c r="J13" i="2"/>
  <c r="J10" i="2"/>
  <c r="J6" i="2"/>
  <c r="J7" i="2"/>
  <c r="J12" i="3" s="1"/>
  <c r="J20" i="3" s="1"/>
  <c r="J8" i="2"/>
  <c r="J5" i="2"/>
  <c r="I25" i="2"/>
  <c r="I26" i="2" s="1"/>
  <c r="I27" i="2" s="1"/>
  <c r="I21" i="2"/>
  <c r="M21" i="2" s="1"/>
  <c r="I22" i="2"/>
  <c r="M22" i="2" s="1"/>
  <c r="I23" i="2"/>
  <c r="I20" i="2"/>
  <c r="I16" i="2"/>
  <c r="I17" i="2"/>
  <c r="I18" i="2"/>
  <c r="I15" i="2"/>
  <c r="I11" i="2"/>
  <c r="M11" i="2" s="1"/>
  <c r="I12" i="2"/>
  <c r="M12" i="2" s="1"/>
  <c r="I13" i="2"/>
  <c r="I10" i="2"/>
  <c r="I6" i="2"/>
  <c r="I7" i="2"/>
  <c r="I8" i="2"/>
  <c r="I5" i="2"/>
  <c r="H25" i="2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H343" i="2" s="1"/>
  <c r="H344" i="2" s="1"/>
  <c r="H345" i="2" s="1"/>
  <c r="H346" i="2" s="1"/>
  <c r="H347" i="2" s="1"/>
  <c r="H348" i="2" s="1"/>
  <c r="H349" i="2" s="1"/>
  <c r="H350" i="2" s="1"/>
  <c r="H351" i="2" s="1"/>
  <c r="H352" i="2" s="1"/>
  <c r="H353" i="2" s="1"/>
  <c r="H354" i="2" s="1"/>
  <c r="H355" i="2" s="1"/>
  <c r="H356" i="2" s="1"/>
  <c r="H357" i="2" s="1"/>
  <c r="H358" i="2" s="1"/>
  <c r="H359" i="2" s="1"/>
  <c r="H360" i="2" s="1"/>
  <c r="H361" i="2" s="1"/>
  <c r="H362" i="2" s="1"/>
  <c r="H363" i="2" s="1"/>
  <c r="H364" i="2" s="1"/>
  <c r="H365" i="2" s="1"/>
  <c r="H366" i="2" s="1"/>
  <c r="H367" i="2" s="1"/>
  <c r="H368" i="2" s="1"/>
  <c r="H369" i="2" s="1"/>
  <c r="H370" i="2" s="1"/>
  <c r="H371" i="2" s="1"/>
  <c r="H372" i="2" s="1"/>
  <c r="H373" i="2" s="1"/>
  <c r="H374" i="2" s="1"/>
  <c r="H375" i="2" s="1"/>
  <c r="H376" i="2" s="1"/>
  <c r="H377" i="2" s="1"/>
  <c r="H378" i="2" s="1"/>
  <c r="H379" i="2" s="1"/>
  <c r="H380" i="2" s="1"/>
  <c r="H381" i="2" s="1"/>
  <c r="H382" i="2" s="1"/>
  <c r="H383" i="2" s="1"/>
  <c r="H384" i="2" s="1"/>
  <c r="H385" i="2" s="1"/>
  <c r="H386" i="2" s="1"/>
  <c r="H387" i="2" s="1"/>
  <c r="H388" i="2" s="1"/>
  <c r="H389" i="2" s="1"/>
  <c r="H390" i="2" s="1"/>
  <c r="H391" i="2" s="1"/>
  <c r="H392" i="2" s="1"/>
  <c r="H393" i="2" s="1"/>
  <c r="H394" i="2" s="1"/>
  <c r="H395" i="2" s="1"/>
  <c r="H396" i="2" s="1"/>
  <c r="H397" i="2" s="1"/>
  <c r="H398" i="2" s="1"/>
  <c r="H399" i="2" s="1"/>
  <c r="H400" i="2" s="1"/>
  <c r="H401" i="2" s="1"/>
  <c r="H402" i="2" s="1"/>
  <c r="H403" i="2" s="1"/>
  <c r="H404" i="2" s="1"/>
  <c r="H405" i="2" s="1"/>
  <c r="H406" i="2" s="1"/>
  <c r="H407" i="2" s="1"/>
  <c r="H408" i="2" s="1"/>
  <c r="H409" i="2" s="1"/>
  <c r="H410" i="2" s="1"/>
  <c r="H411" i="2" s="1"/>
  <c r="H412" i="2" s="1"/>
  <c r="H413" i="2" s="1"/>
  <c r="H414" i="2" s="1"/>
  <c r="H415" i="2" s="1"/>
  <c r="H416" i="2" s="1"/>
  <c r="H417" i="2" s="1"/>
  <c r="H418" i="2" s="1"/>
  <c r="H419" i="2" s="1"/>
  <c r="H420" i="2" s="1"/>
  <c r="H421" i="2" s="1"/>
  <c r="H422" i="2" s="1"/>
  <c r="H423" i="2" s="1"/>
  <c r="H424" i="2" s="1"/>
  <c r="H425" i="2" s="1"/>
  <c r="H426" i="2" s="1"/>
  <c r="H427" i="2" s="1"/>
  <c r="H428" i="2" s="1"/>
  <c r="H429" i="2" s="1"/>
  <c r="H430" i="2" s="1"/>
  <c r="H431" i="2" s="1"/>
  <c r="H432" i="2" s="1"/>
  <c r="H433" i="2" s="1"/>
  <c r="H434" i="2" s="1"/>
  <c r="H435" i="2" s="1"/>
  <c r="H436" i="2" s="1"/>
  <c r="H437" i="2" s="1"/>
  <c r="H438" i="2" s="1"/>
  <c r="H439" i="2" s="1"/>
  <c r="H440" i="2" s="1"/>
  <c r="H441" i="2" s="1"/>
  <c r="H442" i="2" s="1"/>
  <c r="H443" i="2" s="1"/>
  <c r="H444" i="2" s="1"/>
  <c r="H445" i="2" s="1"/>
  <c r="H446" i="2" s="1"/>
  <c r="H447" i="2" s="1"/>
  <c r="H448" i="2" s="1"/>
  <c r="H449" i="2" s="1"/>
  <c r="H450" i="2" s="1"/>
  <c r="H451" i="2" s="1"/>
  <c r="H452" i="2" s="1"/>
  <c r="H453" i="2" s="1"/>
  <c r="H454" i="2" s="1"/>
  <c r="H455" i="2" s="1"/>
  <c r="H456" i="2" s="1"/>
  <c r="H457" i="2" s="1"/>
  <c r="H458" i="2" s="1"/>
  <c r="H459" i="2" s="1"/>
  <c r="H460" i="2" s="1"/>
  <c r="H461" i="2" s="1"/>
  <c r="H462" i="2" s="1"/>
  <c r="H463" i="2" s="1"/>
  <c r="H464" i="2" s="1"/>
  <c r="H465" i="2" s="1"/>
  <c r="H466" i="2" s="1"/>
  <c r="H467" i="2" s="1"/>
  <c r="H468" i="2" s="1"/>
  <c r="H469" i="2" s="1"/>
  <c r="H470" i="2" s="1"/>
  <c r="H471" i="2" s="1"/>
  <c r="H472" i="2" s="1"/>
  <c r="H473" i="2" s="1"/>
  <c r="H474" i="2" s="1"/>
  <c r="H475" i="2" s="1"/>
  <c r="H476" i="2" s="1"/>
  <c r="H477" i="2" s="1"/>
  <c r="H478" i="2" s="1"/>
  <c r="H479" i="2" s="1"/>
  <c r="H480" i="2" s="1"/>
  <c r="H481" i="2" s="1"/>
  <c r="H482" i="2" s="1"/>
  <c r="H483" i="2" s="1"/>
  <c r="H484" i="2" s="1"/>
  <c r="H485" i="2" s="1"/>
  <c r="H486" i="2" s="1"/>
  <c r="H487" i="2" s="1"/>
  <c r="H21" i="2"/>
  <c r="H22" i="2"/>
  <c r="H23" i="2"/>
  <c r="H20" i="2"/>
  <c r="H16" i="2"/>
  <c r="H17" i="2"/>
  <c r="H18" i="2"/>
  <c r="H15" i="2"/>
  <c r="H11" i="2"/>
  <c r="H12" i="2"/>
  <c r="H13" i="2"/>
  <c r="H10" i="2"/>
  <c r="H6" i="2"/>
  <c r="H7" i="2"/>
  <c r="H12" i="3" s="1"/>
  <c r="H20" i="3" s="1"/>
  <c r="H36" i="3" s="1"/>
  <c r="H8" i="2"/>
  <c r="H5" i="2"/>
  <c r="G26" i="2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25" i="2"/>
  <c r="G21" i="2"/>
  <c r="G22" i="2"/>
  <c r="G23" i="2"/>
  <c r="G20" i="2"/>
  <c r="G16" i="2"/>
  <c r="G17" i="2"/>
  <c r="G18" i="2"/>
  <c r="G15" i="2"/>
  <c r="G11" i="2"/>
  <c r="G12" i="2"/>
  <c r="G13" i="2"/>
  <c r="G10" i="2"/>
  <c r="G6" i="2"/>
  <c r="G7" i="2"/>
  <c r="G12" i="3" s="1"/>
  <c r="G8" i="2"/>
  <c r="G5" i="2"/>
  <c r="F25" i="2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21" i="2"/>
  <c r="F22" i="2"/>
  <c r="F23" i="2"/>
  <c r="F20" i="2"/>
  <c r="F16" i="2"/>
  <c r="F17" i="2"/>
  <c r="F18" i="2"/>
  <c r="F15" i="2"/>
  <c r="F11" i="2"/>
  <c r="F12" i="2"/>
  <c r="F13" i="2"/>
  <c r="F10" i="2"/>
  <c r="F6" i="2"/>
  <c r="F7" i="2"/>
  <c r="F12" i="3" s="1"/>
  <c r="F19" i="3" s="1"/>
  <c r="F35" i="3" s="1"/>
  <c r="F8" i="2"/>
  <c r="F5" i="2"/>
  <c r="E25" i="2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E252" i="2" s="1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E264" i="2" s="1"/>
  <c r="E265" i="2" s="1"/>
  <c r="E266" i="2" s="1"/>
  <c r="E267" i="2" s="1"/>
  <c r="E268" i="2" s="1"/>
  <c r="E269" i="2" s="1"/>
  <c r="E270" i="2" s="1"/>
  <c r="E271" i="2" s="1"/>
  <c r="E272" i="2" s="1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E287" i="2" s="1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E300" i="2" s="1"/>
  <c r="E301" i="2" s="1"/>
  <c r="E302" i="2" s="1"/>
  <c r="E303" i="2" s="1"/>
  <c r="E304" i="2" s="1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E315" i="2" s="1"/>
  <c r="E316" i="2" s="1"/>
  <c r="E317" i="2" s="1"/>
  <c r="E318" i="2" s="1"/>
  <c r="E319" i="2" s="1"/>
  <c r="E320" i="2" s="1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E340" i="2" s="1"/>
  <c r="E341" i="2" s="1"/>
  <c r="E342" i="2" s="1"/>
  <c r="E343" i="2" s="1"/>
  <c r="E344" i="2" s="1"/>
  <c r="E345" i="2" s="1"/>
  <c r="E346" i="2" s="1"/>
  <c r="E347" i="2" s="1"/>
  <c r="E348" i="2" s="1"/>
  <c r="E349" i="2" s="1"/>
  <c r="E350" i="2" s="1"/>
  <c r="E351" i="2" s="1"/>
  <c r="E352" i="2" s="1"/>
  <c r="E353" i="2" s="1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E364" i="2" s="1"/>
  <c r="E365" i="2" s="1"/>
  <c r="E366" i="2" s="1"/>
  <c r="E367" i="2" s="1"/>
  <c r="E368" i="2" s="1"/>
  <c r="E369" i="2" s="1"/>
  <c r="E370" i="2" s="1"/>
  <c r="E371" i="2" s="1"/>
  <c r="E372" i="2" s="1"/>
  <c r="E373" i="2" s="1"/>
  <c r="E374" i="2" s="1"/>
  <c r="E375" i="2" s="1"/>
  <c r="E376" i="2" s="1"/>
  <c r="E377" i="2" s="1"/>
  <c r="E378" i="2" s="1"/>
  <c r="E379" i="2" s="1"/>
  <c r="E380" i="2" s="1"/>
  <c r="E381" i="2" s="1"/>
  <c r="E382" i="2" s="1"/>
  <c r="E383" i="2" s="1"/>
  <c r="E384" i="2" s="1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E396" i="2" s="1"/>
  <c r="E397" i="2" s="1"/>
  <c r="E398" i="2" s="1"/>
  <c r="E399" i="2" s="1"/>
  <c r="E400" i="2" s="1"/>
  <c r="E401" i="2" s="1"/>
  <c r="E402" i="2" s="1"/>
  <c r="E403" i="2" s="1"/>
  <c r="E404" i="2" s="1"/>
  <c r="E405" i="2" s="1"/>
  <c r="E406" i="2" s="1"/>
  <c r="E407" i="2" s="1"/>
  <c r="E408" i="2" s="1"/>
  <c r="E409" i="2" s="1"/>
  <c r="E410" i="2" s="1"/>
  <c r="E411" i="2" s="1"/>
  <c r="E412" i="2" s="1"/>
  <c r="E413" i="2" s="1"/>
  <c r="E414" i="2" s="1"/>
  <c r="E415" i="2" s="1"/>
  <c r="E416" i="2" s="1"/>
  <c r="E417" i="2" s="1"/>
  <c r="E418" i="2" s="1"/>
  <c r="E419" i="2" s="1"/>
  <c r="E420" i="2" s="1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E432" i="2" s="1"/>
  <c r="E433" i="2" s="1"/>
  <c r="E434" i="2" s="1"/>
  <c r="E435" i="2" s="1"/>
  <c r="E436" i="2" s="1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E448" i="2" s="1"/>
  <c r="E449" i="2" s="1"/>
  <c r="E450" i="2" s="1"/>
  <c r="E451" i="2" s="1"/>
  <c r="E452" i="2" s="1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E464" i="2" s="1"/>
  <c r="E465" i="2" s="1"/>
  <c r="E466" i="2" s="1"/>
  <c r="E467" i="2" s="1"/>
  <c r="E468" i="2" s="1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E480" i="2" s="1"/>
  <c r="E481" i="2" s="1"/>
  <c r="E482" i="2" s="1"/>
  <c r="E483" i="2" s="1"/>
  <c r="E484" i="2" s="1"/>
  <c r="E485" i="2" s="1"/>
  <c r="E486" i="2" s="1"/>
  <c r="E487" i="2" s="1"/>
  <c r="E21" i="2"/>
  <c r="E22" i="2"/>
  <c r="E23" i="2"/>
  <c r="E20" i="2"/>
  <c r="E16" i="2"/>
  <c r="E17" i="2"/>
  <c r="E18" i="2"/>
  <c r="E15" i="2"/>
  <c r="E11" i="2"/>
  <c r="E12" i="2"/>
  <c r="E13" i="2"/>
  <c r="E10" i="2"/>
  <c r="E6" i="2"/>
  <c r="E7" i="2"/>
  <c r="E12" i="3" s="1"/>
  <c r="E19" i="3" s="1"/>
  <c r="E35" i="3" s="1"/>
  <c r="E8" i="2"/>
  <c r="E5" i="2"/>
  <c r="D25" i="2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D313" i="2" s="1"/>
  <c r="D314" i="2" s="1"/>
  <c r="D315" i="2" s="1"/>
  <c r="D316" i="2" s="1"/>
  <c r="D317" i="2" s="1"/>
  <c r="D318" i="2" s="1"/>
  <c r="D319" i="2" s="1"/>
  <c r="D320" i="2" s="1"/>
  <c r="D321" i="2" s="1"/>
  <c r="D322" i="2" s="1"/>
  <c r="D323" i="2" s="1"/>
  <c r="D324" i="2" s="1"/>
  <c r="D325" i="2" s="1"/>
  <c r="D326" i="2" s="1"/>
  <c r="D327" i="2" s="1"/>
  <c r="D328" i="2" s="1"/>
  <c r="D329" i="2" s="1"/>
  <c r="D330" i="2" s="1"/>
  <c r="D331" i="2" s="1"/>
  <c r="D332" i="2" s="1"/>
  <c r="D333" i="2" s="1"/>
  <c r="D334" i="2" s="1"/>
  <c r="D335" i="2" s="1"/>
  <c r="D336" i="2" s="1"/>
  <c r="D337" i="2" s="1"/>
  <c r="D338" i="2" s="1"/>
  <c r="D339" i="2" s="1"/>
  <c r="D340" i="2" s="1"/>
  <c r="D341" i="2" s="1"/>
  <c r="D342" i="2" s="1"/>
  <c r="D343" i="2" s="1"/>
  <c r="D344" i="2" s="1"/>
  <c r="D345" i="2" s="1"/>
  <c r="D346" i="2" s="1"/>
  <c r="D347" i="2" s="1"/>
  <c r="D348" i="2" s="1"/>
  <c r="D349" i="2" s="1"/>
  <c r="D350" i="2" s="1"/>
  <c r="D351" i="2" s="1"/>
  <c r="D352" i="2" s="1"/>
  <c r="D353" i="2" s="1"/>
  <c r="D354" i="2" s="1"/>
  <c r="D355" i="2" s="1"/>
  <c r="D356" i="2" s="1"/>
  <c r="D357" i="2" s="1"/>
  <c r="D358" i="2" s="1"/>
  <c r="D359" i="2" s="1"/>
  <c r="D360" i="2" s="1"/>
  <c r="D361" i="2" s="1"/>
  <c r="D362" i="2" s="1"/>
  <c r="D363" i="2" s="1"/>
  <c r="D364" i="2" s="1"/>
  <c r="D365" i="2" s="1"/>
  <c r="D366" i="2" s="1"/>
  <c r="D367" i="2" s="1"/>
  <c r="D368" i="2" s="1"/>
  <c r="D369" i="2" s="1"/>
  <c r="D370" i="2" s="1"/>
  <c r="D371" i="2" s="1"/>
  <c r="D372" i="2" s="1"/>
  <c r="D373" i="2" s="1"/>
  <c r="D374" i="2" s="1"/>
  <c r="D375" i="2" s="1"/>
  <c r="D376" i="2" s="1"/>
  <c r="D377" i="2" s="1"/>
  <c r="D378" i="2" s="1"/>
  <c r="D379" i="2" s="1"/>
  <c r="D380" i="2" s="1"/>
  <c r="D381" i="2" s="1"/>
  <c r="D382" i="2" s="1"/>
  <c r="D383" i="2" s="1"/>
  <c r="D384" i="2" s="1"/>
  <c r="D385" i="2" s="1"/>
  <c r="D386" i="2" s="1"/>
  <c r="D387" i="2" s="1"/>
  <c r="D388" i="2" s="1"/>
  <c r="D389" i="2" s="1"/>
  <c r="D390" i="2" s="1"/>
  <c r="D391" i="2" s="1"/>
  <c r="D392" i="2" s="1"/>
  <c r="D393" i="2" s="1"/>
  <c r="D394" i="2" s="1"/>
  <c r="D395" i="2" s="1"/>
  <c r="D396" i="2" s="1"/>
  <c r="D397" i="2" s="1"/>
  <c r="D398" i="2" s="1"/>
  <c r="D399" i="2" s="1"/>
  <c r="D400" i="2" s="1"/>
  <c r="D401" i="2" s="1"/>
  <c r="D402" i="2" s="1"/>
  <c r="D403" i="2" s="1"/>
  <c r="D404" i="2" s="1"/>
  <c r="D405" i="2" s="1"/>
  <c r="D406" i="2" s="1"/>
  <c r="D407" i="2" s="1"/>
  <c r="D408" i="2" s="1"/>
  <c r="D409" i="2" s="1"/>
  <c r="D410" i="2" s="1"/>
  <c r="D411" i="2" s="1"/>
  <c r="D412" i="2" s="1"/>
  <c r="D413" i="2" s="1"/>
  <c r="D414" i="2" s="1"/>
  <c r="D415" i="2" s="1"/>
  <c r="D416" i="2" s="1"/>
  <c r="D417" i="2" s="1"/>
  <c r="D418" i="2" s="1"/>
  <c r="D419" i="2" s="1"/>
  <c r="D420" i="2" s="1"/>
  <c r="D421" i="2" s="1"/>
  <c r="D422" i="2" s="1"/>
  <c r="D423" i="2" s="1"/>
  <c r="D424" i="2" s="1"/>
  <c r="D425" i="2" s="1"/>
  <c r="D426" i="2" s="1"/>
  <c r="D427" i="2" s="1"/>
  <c r="D428" i="2" s="1"/>
  <c r="D429" i="2" s="1"/>
  <c r="D430" i="2" s="1"/>
  <c r="D431" i="2" s="1"/>
  <c r="D432" i="2" s="1"/>
  <c r="D433" i="2" s="1"/>
  <c r="D434" i="2" s="1"/>
  <c r="D435" i="2" s="1"/>
  <c r="D436" i="2" s="1"/>
  <c r="D437" i="2" s="1"/>
  <c r="D438" i="2" s="1"/>
  <c r="D439" i="2" s="1"/>
  <c r="D440" i="2" s="1"/>
  <c r="D441" i="2" s="1"/>
  <c r="D442" i="2" s="1"/>
  <c r="D443" i="2" s="1"/>
  <c r="D444" i="2" s="1"/>
  <c r="D445" i="2" s="1"/>
  <c r="D446" i="2" s="1"/>
  <c r="D447" i="2" s="1"/>
  <c r="D448" i="2" s="1"/>
  <c r="D449" i="2" s="1"/>
  <c r="D450" i="2" s="1"/>
  <c r="D451" i="2" s="1"/>
  <c r="D452" i="2" s="1"/>
  <c r="D453" i="2" s="1"/>
  <c r="D454" i="2" s="1"/>
  <c r="D455" i="2" s="1"/>
  <c r="D456" i="2" s="1"/>
  <c r="D457" i="2" s="1"/>
  <c r="D458" i="2" s="1"/>
  <c r="D459" i="2" s="1"/>
  <c r="D460" i="2" s="1"/>
  <c r="D461" i="2" s="1"/>
  <c r="D462" i="2" s="1"/>
  <c r="D463" i="2" s="1"/>
  <c r="D464" i="2" s="1"/>
  <c r="D465" i="2" s="1"/>
  <c r="D466" i="2" s="1"/>
  <c r="D467" i="2" s="1"/>
  <c r="D468" i="2" s="1"/>
  <c r="D469" i="2" s="1"/>
  <c r="D470" i="2" s="1"/>
  <c r="D471" i="2" s="1"/>
  <c r="D472" i="2" s="1"/>
  <c r="D473" i="2" s="1"/>
  <c r="D474" i="2" s="1"/>
  <c r="D475" i="2" s="1"/>
  <c r="D476" i="2" s="1"/>
  <c r="D477" i="2" s="1"/>
  <c r="D478" i="2" s="1"/>
  <c r="D479" i="2" s="1"/>
  <c r="D480" i="2" s="1"/>
  <c r="D481" i="2" s="1"/>
  <c r="D482" i="2" s="1"/>
  <c r="D483" i="2" s="1"/>
  <c r="D484" i="2" s="1"/>
  <c r="D485" i="2" s="1"/>
  <c r="D486" i="2" s="1"/>
  <c r="D487" i="2" s="1"/>
  <c r="D21" i="2"/>
  <c r="D22" i="2"/>
  <c r="D23" i="2"/>
  <c r="D20" i="2"/>
  <c r="D16" i="2"/>
  <c r="D17" i="2"/>
  <c r="D18" i="2"/>
  <c r="D15" i="2"/>
  <c r="D11" i="2"/>
  <c r="D12" i="2"/>
  <c r="D13" i="2"/>
  <c r="D10" i="2"/>
  <c r="B25" i="2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21" i="2"/>
  <c r="B22" i="2"/>
  <c r="B23" i="2"/>
  <c r="B20" i="2"/>
  <c r="B16" i="2"/>
  <c r="B17" i="2"/>
  <c r="B18" i="2"/>
  <c r="B15" i="2"/>
  <c r="B11" i="2"/>
  <c r="B12" i="2"/>
  <c r="B13" i="2"/>
  <c r="B10" i="2"/>
  <c r="D6" i="2"/>
  <c r="D7" i="2"/>
  <c r="D12" i="3" s="1"/>
  <c r="D19" i="3" s="1"/>
  <c r="D35" i="3" s="1"/>
  <c r="D8" i="2"/>
  <c r="D5" i="2"/>
  <c r="C12" i="3"/>
  <c r="C19" i="3" s="1"/>
  <c r="C35" i="3" s="1"/>
  <c r="B6" i="2"/>
  <c r="B7" i="2"/>
  <c r="B12" i="3" s="1"/>
  <c r="B8" i="2"/>
  <c r="B5" i="2"/>
  <c r="N23" i="9" l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N35" i="9" s="1"/>
  <c r="N36" i="9" s="1"/>
  <c r="N37" i="9" s="1"/>
  <c r="N38" i="9" s="1"/>
  <c r="N39" i="9" s="1"/>
  <c r="N40" i="9" s="1"/>
  <c r="N41" i="9" s="1"/>
  <c r="N42" i="9" s="1"/>
  <c r="N43" i="9" s="1"/>
  <c r="N44" i="9" s="1"/>
  <c r="N45" i="9" s="1"/>
  <c r="N46" i="9" s="1"/>
  <c r="N47" i="9" s="1"/>
  <c r="N48" i="9" s="1"/>
  <c r="N49" i="9" s="1"/>
  <c r="N50" i="9" s="1"/>
  <c r="N51" i="9" s="1"/>
  <c r="N52" i="9" s="1"/>
  <c r="N53" i="9" s="1"/>
  <c r="N54" i="9" s="1"/>
  <c r="N55" i="9" s="1"/>
  <c r="N56" i="9" s="1"/>
  <c r="N57" i="9" s="1"/>
  <c r="N58" i="9" s="1"/>
  <c r="N59" i="9" s="1"/>
  <c r="N60" i="9" s="1"/>
  <c r="N61" i="9" s="1"/>
  <c r="N62" i="9" s="1"/>
  <c r="N63" i="9" s="1"/>
  <c r="N64" i="9" s="1"/>
  <c r="N65" i="9" s="1"/>
  <c r="N66" i="9" s="1"/>
  <c r="N67" i="9" s="1"/>
  <c r="N68" i="9" s="1"/>
  <c r="N69" i="9" s="1"/>
  <c r="N70" i="9" s="1"/>
  <c r="N71" i="9" s="1"/>
  <c r="Q9" i="9" s="1"/>
  <c r="C14" i="3"/>
  <c r="C22" i="3" s="1"/>
  <c r="C38" i="3" s="1"/>
  <c r="H57" i="3"/>
  <c r="H67" i="3" s="1"/>
  <c r="O56" i="3"/>
  <c r="B19" i="3"/>
  <c r="B35" i="3" s="1"/>
  <c r="N22" i="3"/>
  <c r="I38" i="3" s="1"/>
  <c r="N21" i="3"/>
  <c r="I37" i="3" s="1"/>
  <c r="AO25" i="2"/>
  <c r="AO26" i="2"/>
  <c r="AP16" i="2"/>
  <c r="AO17" i="2"/>
  <c r="AO15" i="2"/>
  <c r="AP15" i="2"/>
  <c r="AO16" i="2"/>
  <c r="AP12" i="2"/>
  <c r="AP10" i="2"/>
  <c r="AO11" i="2"/>
  <c r="AO13" i="2"/>
  <c r="AO6" i="2"/>
  <c r="AO7" i="2"/>
  <c r="AK27" i="2"/>
  <c r="AM26" i="2"/>
  <c r="AP25" i="2"/>
  <c r="AO23" i="2"/>
  <c r="AP23" i="2"/>
  <c r="AA23" i="2"/>
  <c r="W26" i="2"/>
  <c r="W27" i="2" s="1"/>
  <c r="AA21" i="2"/>
  <c r="AA18" i="2"/>
  <c r="AA16" i="2"/>
  <c r="AB23" i="2"/>
  <c r="AB12" i="2"/>
  <c r="AA7" i="2"/>
  <c r="M25" i="2"/>
  <c r="AB7" i="2"/>
  <c r="M17" i="2"/>
  <c r="N12" i="2"/>
  <c r="M6" i="2"/>
  <c r="M16" i="2"/>
  <c r="M18" i="2"/>
  <c r="N11" i="2"/>
  <c r="N21" i="2"/>
  <c r="AB5" i="2"/>
  <c r="AA6" i="2"/>
  <c r="AB8" i="2"/>
  <c r="AB13" i="2"/>
  <c r="AB16" i="2"/>
  <c r="AA22" i="2"/>
  <c r="M10" i="2"/>
  <c r="M20" i="2"/>
  <c r="N5" i="2"/>
  <c r="N15" i="2"/>
  <c r="K26" i="2"/>
  <c r="K27" i="2" s="1"/>
  <c r="AA12" i="2"/>
  <c r="AA20" i="2"/>
  <c r="AB22" i="2"/>
  <c r="N18" i="2"/>
  <c r="G19" i="3"/>
  <c r="G35" i="3" s="1"/>
  <c r="G20" i="3"/>
  <c r="G36" i="3" s="1"/>
  <c r="M8" i="2"/>
  <c r="N13" i="2"/>
  <c r="M13" i="2"/>
  <c r="M23" i="2"/>
  <c r="N8" i="2"/>
  <c r="K28" i="2"/>
  <c r="N27" i="2"/>
  <c r="N7" i="2"/>
  <c r="K12" i="3"/>
  <c r="K19" i="3" s="1"/>
  <c r="O19" i="3" s="1"/>
  <c r="J35" i="3" s="1"/>
  <c r="M5" i="2"/>
  <c r="M15" i="2"/>
  <c r="I28" i="2"/>
  <c r="M27" i="2"/>
  <c r="N23" i="2"/>
  <c r="N26" i="2"/>
  <c r="I12" i="3"/>
  <c r="M7" i="2"/>
  <c r="M26" i="2"/>
  <c r="AB6" i="2"/>
  <c r="AB21" i="2"/>
  <c r="AA10" i="2"/>
  <c r="AA17" i="2"/>
  <c r="Y26" i="2"/>
  <c r="Y27" i="2" s="1"/>
  <c r="AB27" i="2" s="1"/>
  <c r="AA8" i="2"/>
  <c r="AB15" i="2"/>
  <c r="F20" i="3"/>
  <c r="F36" i="3" s="1"/>
  <c r="L20" i="3"/>
  <c r="D20" i="3"/>
  <c r="D36" i="3" s="1"/>
  <c r="AB26" i="2"/>
  <c r="C20" i="3"/>
  <c r="C36" i="3" s="1"/>
  <c r="E20" i="3"/>
  <c r="E36" i="3" s="1"/>
  <c r="H19" i="3"/>
  <c r="H35" i="3" s="1"/>
  <c r="J19" i="3"/>
  <c r="B20" i="3"/>
  <c r="B36" i="3" s="1"/>
  <c r="B57" i="3"/>
  <c r="B67" i="3" s="1"/>
  <c r="J57" i="3"/>
  <c r="C57" i="3"/>
  <c r="C67" i="3" s="1"/>
  <c r="D57" i="3"/>
  <c r="D67" i="3" s="1"/>
  <c r="L57" i="3"/>
  <c r="N56" i="3"/>
  <c r="O22" i="3"/>
  <c r="J38" i="3" s="1"/>
  <c r="O55" i="3"/>
  <c r="O21" i="3"/>
  <c r="J37" i="3" s="1"/>
  <c r="E57" i="3"/>
  <c r="E67" i="3" s="1"/>
  <c r="F57" i="3"/>
  <c r="F67" i="3" s="1"/>
  <c r="G57" i="3"/>
  <c r="G67" i="3" s="1"/>
  <c r="N55" i="3"/>
  <c r="I57" i="3"/>
  <c r="N57" i="3" s="1"/>
  <c r="I67" i="3" s="1"/>
  <c r="K57" i="3"/>
  <c r="O57" i="3" l="1"/>
  <c r="J67" i="3" s="1"/>
  <c r="P23" i="9"/>
  <c r="P22" i="9"/>
  <c r="AM27" i="2"/>
  <c r="AP26" i="2"/>
  <c r="AK28" i="2"/>
  <c r="AO27" i="2"/>
  <c r="Y28" i="2"/>
  <c r="Y29" i="2" s="1"/>
  <c r="AA26" i="2"/>
  <c r="K29" i="2"/>
  <c r="N28" i="2"/>
  <c r="I29" i="2"/>
  <c r="M28" i="2"/>
  <c r="K20" i="3"/>
  <c r="O20" i="3" s="1"/>
  <c r="J36" i="3" s="1"/>
  <c r="I20" i="3"/>
  <c r="N20" i="3" s="1"/>
  <c r="I36" i="3" s="1"/>
  <c r="I19" i="3"/>
  <c r="N19" i="3" s="1"/>
  <c r="I35" i="3" s="1"/>
  <c r="AB28" i="2"/>
  <c r="W28" i="2"/>
  <c r="AA27" i="2"/>
  <c r="AM28" i="2" l="1"/>
  <c r="AP27" i="2"/>
  <c r="AO28" i="2"/>
  <c r="AK29" i="2"/>
  <c r="I30" i="2"/>
  <c r="M29" i="2"/>
  <c r="K30" i="2"/>
  <c r="N29" i="2"/>
  <c r="W29" i="2"/>
  <c r="AA28" i="2"/>
  <c r="Y30" i="2"/>
  <c r="AB29" i="2"/>
  <c r="P24" i="9" l="1"/>
  <c r="P25" i="9"/>
  <c r="AM29" i="2"/>
  <c r="AP28" i="2"/>
  <c r="AK30" i="2"/>
  <c r="AO29" i="2"/>
  <c r="K31" i="2"/>
  <c r="N30" i="2"/>
  <c r="I31" i="2"/>
  <c r="M30" i="2"/>
  <c r="W30" i="2"/>
  <c r="AA29" i="2"/>
  <c r="Y31" i="2"/>
  <c r="AB30" i="2"/>
  <c r="P26" i="9" l="1"/>
  <c r="AK31" i="2"/>
  <c r="AO30" i="2"/>
  <c r="AP29" i="2"/>
  <c r="AM30" i="2"/>
  <c r="I32" i="2"/>
  <c r="M31" i="2"/>
  <c r="K32" i="2"/>
  <c r="N31" i="2"/>
  <c r="W31" i="2"/>
  <c r="AA30" i="2"/>
  <c r="AB31" i="2"/>
  <c r="Y32" i="2"/>
  <c r="P27" i="9" l="1"/>
  <c r="AM31" i="2"/>
  <c r="AP30" i="2"/>
  <c r="AK32" i="2"/>
  <c r="AO31" i="2"/>
  <c r="K33" i="2"/>
  <c r="N32" i="2"/>
  <c r="I33" i="2"/>
  <c r="M32" i="2"/>
  <c r="W32" i="2"/>
  <c r="AA31" i="2"/>
  <c r="Y33" i="2"/>
  <c r="AB32" i="2"/>
  <c r="P28" i="9" l="1"/>
  <c r="AM32" i="2"/>
  <c r="AP31" i="2"/>
  <c r="AK33" i="2"/>
  <c r="AO32" i="2"/>
  <c r="I34" i="2"/>
  <c r="M33" i="2"/>
  <c r="K34" i="2"/>
  <c r="N33" i="2"/>
  <c r="Y34" i="2"/>
  <c r="AB33" i="2"/>
  <c r="AA32" i="2"/>
  <c r="W33" i="2"/>
  <c r="P29" i="9" l="1"/>
  <c r="AP32" i="2"/>
  <c r="AM33" i="2"/>
  <c r="AK34" i="2"/>
  <c r="AO33" i="2"/>
  <c r="K35" i="2"/>
  <c r="N34" i="2"/>
  <c r="I35" i="2"/>
  <c r="M34" i="2"/>
  <c r="Y35" i="2"/>
  <c r="AB34" i="2"/>
  <c r="AA33" i="2"/>
  <c r="W34" i="2"/>
  <c r="AO34" i="2" l="1"/>
  <c r="AK35" i="2"/>
  <c r="AM34" i="2"/>
  <c r="AP33" i="2"/>
  <c r="I36" i="2"/>
  <c r="M35" i="2"/>
  <c r="K36" i="2"/>
  <c r="N35" i="2"/>
  <c r="AB35" i="2"/>
  <c r="Y36" i="2"/>
  <c r="W35" i="2"/>
  <c r="AA34" i="2"/>
  <c r="AM35" i="2" l="1"/>
  <c r="AP34" i="2"/>
  <c r="AK36" i="2"/>
  <c r="AO35" i="2"/>
  <c r="K37" i="2"/>
  <c r="N36" i="2"/>
  <c r="I37" i="2"/>
  <c r="M36" i="2"/>
  <c r="W36" i="2"/>
  <c r="AA35" i="2"/>
  <c r="AB36" i="2"/>
  <c r="Y37" i="2"/>
  <c r="AO36" i="2" l="1"/>
  <c r="AK37" i="2"/>
  <c r="AM36" i="2"/>
  <c r="AP35" i="2"/>
  <c r="I38" i="2"/>
  <c r="M37" i="2"/>
  <c r="K38" i="2"/>
  <c r="N37" i="2"/>
  <c r="W37" i="2"/>
  <c r="AA36" i="2"/>
  <c r="Y38" i="2"/>
  <c r="AB37" i="2"/>
  <c r="AK38" i="2" l="1"/>
  <c r="AO37" i="2"/>
  <c r="AM37" i="2"/>
  <c r="AP36" i="2"/>
  <c r="I39" i="2"/>
  <c r="M38" i="2"/>
  <c r="K39" i="2"/>
  <c r="N38" i="2"/>
  <c r="Y39" i="2"/>
  <c r="AB38" i="2"/>
  <c r="W38" i="2"/>
  <c r="AA37" i="2"/>
  <c r="AP37" i="2" l="1"/>
  <c r="AM38" i="2"/>
  <c r="AK39" i="2"/>
  <c r="AO38" i="2"/>
  <c r="I40" i="2"/>
  <c r="M39" i="2"/>
  <c r="K40" i="2"/>
  <c r="N39" i="2"/>
  <c r="AB39" i="2"/>
  <c r="Y40" i="2"/>
  <c r="W39" i="2"/>
  <c r="AA38" i="2"/>
  <c r="AK40" i="2" l="1"/>
  <c r="AO39" i="2"/>
  <c r="AM39" i="2"/>
  <c r="AP38" i="2"/>
  <c r="I41" i="2"/>
  <c r="M40" i="2"/>
  <c r="K41" i="2"/>
  <c r="N40" i="2"/>
  <c r="W40" i="2"/>
  <c r="AA39" i="2"/>
  <c r="Y41" i="2"/>
  <c r="AB40" i="2"/>
  <c r="AK41" i="2" l="1"/>
  <c r="AO40" i="2"/>
  <c r="AM40" i="2"/>
  <c r="AP39" i="2"/>
  <c r="I42" i="2"/>
  <c r="M41" i="2"/>
  <c r="K42" i="2"/>
  <c r="N41" i="2"/>
  <c r="Y42" i="2"/>
  <c r="AB41" i="2"/>
  <c r="W41" i="2"/>
  <c r="AA40" i="2"/>
  <c r="AK42" i="2" l="1"/>
  <c r="AO41" i="2"/>
  <c r="AP40" i="2"/>
  <c r="AM41" i="2"/>
  <c r="K43" i="2"/>
  <c r="N42" i="2"/>
  <c r="I43" i="2"/>
  <c r="M42" i="2"/>
  <c r="Y43" i="2"/>
  <c r="AB42" i="2"/>
  <c r="AA41" i="2"/>
  <c r="W42" i="2"/>
  <c r="AO42" i="2" l="1"/>
  <c r="AK43" i="2"/>
  <c r="AM42" i="2"/>
  <c r="AP41" i="2"/>
  <c r="I44" i="2"/>
  <c r="M43" i="2"/>
  <c r="K44" i="2"/>
  <c r="N43" i="2"/>
  <c r="AB43" i="2"/>
  <c r="Y44" i="2"/>
  <c r="W43" i="2"/>
  <c r="AA42" i="2"/>
  <c r="AP42" i="2" l="1"/>
  <c r="AM43" i="2"/>
  <c r="AK44" i="2"/>
  <c r="AO43" i="2"/>
  <c r="K45" i="2"/>
  <c r="N44" i="2"/>
  <c r="I45" i="2"/>
  <c r="M44" i="2"/>
  <c r="AB44" i="2"/>
  <c r="Y45" i="2"/>
  <c r="W44" i="2"/>
  <c r="AA43" i="2"/>
  <c r="AO44" i="2" l="1"/>
  <c r="AK45" i="2"/>
  <c r="AM44" i="2"/>
  <c r="AP43" i="2"/>
  <c r="I46" i="2"/>
  <c r="M45" i="2"/>
  <c r="K46" i="2"/>
  <c r="N45" i="2"/>
  <c r="Y46" i="2"/>
  <c r="AB45" i="2"/>
  <c r="W45" i="2"/>
  <c r="AA44" i="2"/>
  <c r="AM45" i="2" l="1"/>
  <c r="AP44" i="2"/>
  <c r="AK46" i="2"/>
  <c r="AO45" i="2"/>
  <c r="K47" i="2"/>
  <c r="N46" i="2"/>
  <c r="I47" i="2"/>
  <c r="M46" i="2"/>
  <c r="Y47" i="2"/>
  <c r="AB46" i="2"/>
  <c r="W46" i="2"/>
  <c r="AA45" i="2"/>
  <c r="AP45" i="2" l="1"/>
  <c r="AM46" i="2"/>
  <c r="AK47" i="2"/>
  <c r="AO46" i="2"/>
  <c r="I48" i="2"/>
  <c r="M47" i="2"/>
  <c r="K48" i="2"/>
  <c r="N47" i="2"/>
  <c r="AB47" i="2"/>
  <c r="Y48" i="2"/>
  <c r="W47" i="2"/>
  <c r="AA46" i="2"/>
  <c r="AM47" i="2" l="1"/>
  <c r="AP46" i="2"/>
  <c r="AK48" i="2"/>
  <c r="AO47" i="2"/>
  <c r="K49" i="2"/>
  <c r="N48" i="2"/>
  <c r="I49" i="2"/>
  <c r="M48" i="2"/>
  <c r="Y49" i="2"/>
  <c r="AB48" i="2"/>
  <c r="W48" i="2"/>
  <c r="AA47" i="2"/>
  <c r="AM48" i="2" l="1"/>
  <c r="AP47" i="2"/>
  <c r="AK49" i="2"/>
  <c r="AO48" i="2"/>
  <c r="I50" i="2"/>
  <c r="M49" i="2"/>
  <c r="K50" i="2"/>
  <c r="N49" i="2"/>
  <c r="Y50" i="2"/>
  <c r="AB49" i="2"/>
  <c r="AA48" i="2"/>
  <c r="W49" i="2"/>
  <c r="AP48" i="2" l="1"/>
  <c r="AM49" i="2"/>
  <c r="AK50" i="2"/>
  <c r="AO49" i="2"/>
  <c r="K51" i="2"/>
  <c r="N50" i="2"/>
  <c r="I51" i="2"/>
  <c r="M50" i="2"/>
  <c r="AA49" i="2"/>
  <c r="W50" i="2"/>
  <c r="Y51" i="2"/>
  <c r="AB50" i="2"/>
  <c r="AO50" i="2" l="1"/>
  <c r="AK51" i="2"/>
  <c r="AM50" i="2"/>
  <c r="AP49" i="2"/>
  <c r="K52" i="2"/>
  <c r="N51" i="2"/>
  <c r="I52" i="2"/>
  <c r="M51" i="2"/>
  <c r="W51" i="2"/>
  <c r="AA50" i="2"/>
  <c r="AB51" i="2"/>
  <c r="Y52" i="2"/>
  <c r="AP50" i="2" l="1"/>
  <c r="AM51" i="2"/>
  <c r="AK52" i="2"/>
  <c r="AO51" i="2"/>
  <c r="I53" i="2"/>
  <c r="M52" i="2"/>
  <c r="K53" i="2"/>
  <c r="N52" i="2"/>
  <c r="AB52" i="2"/>
  <c r="Y53" i="2"/>
  <c r="W52" i="2"/>
  <c r="AA51" i="2"/>
  <c r="AM52" i="2" l="1"/>
  <c r="AP51" i="2"/>
  <c r="AO52" i="2"/>
  <c r="AK53" i="2"/>
  <c r="K54" i="2"/>
  <c r="N53" i="2"/>
  <c r="I54" i="2"/>
  <c r="M53" i="2"/>
  <c r="W53" i="2"/>
  <c r="AA52" i="2"/>
  <c r="Y54" i="2"/>
  <c r="AB53" i="2"/>
  <c r="AK54" i="2" l="1"/>
  <c r="AO53" i="2"/>
  <c r="AM53" i="2"/>
  <c r="AP52" i="2"/>
  <c r="I55" i="2"/>
  <c r="M54" i="2"/>
  <c r="K55" i="2"/>
  <c r="N54" i="2"/>
  <c r="W54" i="2"/>
  <c r="AA53" i="2"/>
  <c r="Y55" i="2"/>
  <c r="AB54" i="2"/>
  <c r="AP53" i="2" l="1"/>
  <c r="AM54" i="2"/>
  <c r="AK55" i="2"/>
  <c r="AO54" i="2"/>
  <c r="K56" i="2"/>
  <c r="N55" i="2"/>
  <c r="I56" i="2"/>
  <c r="M55" i="2"/>
  <c r="AB55" i="2"/>
  <c r="Y56" i="2"/>
  <c r="W55" i="2"/>
  <c r="AA54" i="2"/>
  <c r="AM55" i="2" l="1"/>
  <c r="AP54" i="2"/>
  <c r="AK56" i="2"/>
  <c r="AO55" i="2"/>
  <c r="I57" i="2"/>
  <c r="M56" i="2"/>
  <c r="K57" i="2"/>
  <c r="N56" i="2"/>
  <c r="W56" i="2"/>
  <c r="AA55" i="2"/>
  <c r="Y57" i="2"/>
  <c r="AB56" i="2"/>
  <c r="AK57" i="2" l="1"/>
  <c r="AO56" i="2"/>
  <c r="AM56" i="2"/>
  <c r="AP55" i="2"/>
  <c r="K58" i="2"/>
  <c r="N57" i="2"/>
  <c r="I58" i="2"/>
  <c r="M57" i="2"/>
  <c r="Y58" i="2"/>
  <c r="AB57" i="2"/>
  <c r="AA56" i="2"/>
  <c r="W57" i="2"/>
  <c r="AK58" i="2" l="1"/>
  <c r="AO57" i="2"/>
  <c r="AP56" i="2"/>
  <c r="AM57" i="2"/>
  <c r="I59" i="2"/>
  <c r="M58" i="2"/>
  <c r="K59" i="2"/>
  <c r="N58" i="2"/>
  <c r="AA57" i="2"/>
  <c r="W58" i="2"/>
  <c r="Y59" i="2"/>
  <c r="AB58" i="2"/>
  <c r="AO58" i="2" l="1"/>
  <c r="AK59" i="2"/>
  <c r="AM58" i="2"/>
  <c r="AP57" i="2"/>
  <c r="I60" i="2"/>
  <c r="M59" i="2"/>
  <c r="K60" i="2"/>
  <c r="N59" i="2"/>
  <c r="W59" i="2"/>
  <c r="AA58" i="2"/>
  <c r="AB59" i="2"/>
  <c r="Y60" i="2"/>
  <c r="AK60" i="2" l="1"/>
  <c r="AO59" i="2"/>
  <c r="AM59" i="2"/>
  <c r="AP58" i="2"/>
  <c r="K61" i="2"/>
  <c r="N60" i="2"/>
  <c r="I61" i="2"/>
  <c r="M60" i="2"/>
  <c r="AB60" i="2"/>
  <c r="Y61" i="2"/>
  <c r="W60" i="2"/>
  <c r="AA59" i="2"/>
  <c r="AO60" i="2" l="1"/>
  <c r="AK61" i="2"/>
  <c r="AM60" i="2"/>
  <c r="AP59" i="2"/>
  <c r="I62" i="2"/>
  <c r="M61" i="2"/>
  <c r="K62" i="2"/>
  <c r="N61" i="2"/>
  <c r="W61" i="2"/>
  <c r="AA60" i="2"/>
  <c r="Y62" i="2"/>
  <c r="AB61" i="2"/>
  <c r="AK62" i="2" l="1"/>
  <c r="AO61" i="2"/>
  <c r="AM61" i="2"/>
  <c r="AP60" i="2"/>
  <c r="K63" i="2"/>
  <c r="N62" i="2"/>
  <c r="I63" i="2"/>
  <c r="M62" i="2"/>
  <c r="Y63" i="2"/>
  <c r="AB62" i="2"/>
  <c r="W62" i="2"/>
  <c r="AA61" i="2"/>
  <c r="AK63" i="2" l="1"/>
  <c r="AO62" i="2"/>
  <c r="AP61" i="2"/>
  <c r="AM62" i="2"/>
  <c r="I64" i="2"/>
  <c r="M63" i="2"/>
  <c r="K64" i="2"/>
  <c r="N63" i="2"/>
  <c r="W63" i="2"/>
  <c r="AA62" i="2"/>
  <c r="AB63" i="2"/>
  <c r="Y64" i="2"/>
  <c r="AK64" i="2" l="1"/>
  <c r="AO63" i="2"/>
  <c r="AM63" i="2"/>
  <c r="AP62" i="2"/>
  <c r="I65" i="2"/>
  <c r="M64" i="2"/>
  <c r="K65" i="2"/>
  <c r="N64" i="2"/>
  <c r="Y65" i="2"/>
  <c r="AB64" i="2"/>
  <c r="W64" i="2"/>
  <c r="AA63" i="2"/>
  <c r="AM64" i="2" l="1"/>
  <c r="AP63" i="2"/>
  <c r="AK65" i="2"/>
  <c r="AO64" i="2"/>
  <c r="K66" i="2"/>
  <c r="N65" i="2"/>
  <c r="I66" i="2"/>
  <c r="M65" i="2"/>
  <c r="AA64" i="2"/>
  <c r="W65" i="2"/>
  <c r="Y66" i="2"/>
  <c r="AB65" i="2"/>
  <c r="AK66" i="2" l="1"/>
  <c r="AO65" i="2"/>
  <c r="AP64" i="2"/>
  <c r="AM65" i="2"/>
  <c r="K67" i="2"/>
  <c r="N66" i="2"/>
  <c r="I67" i="2"/>
  <c r="M66" i="2"/>
  <c r="Y67" i="2"/>
  <c r="AB66" i="2"/>
  <c r="AA65" i="2"/>
  <c r="W66" i="2"/>
  <c r="AM66" i="2" l="1"/>
  <c r="AP65" i="2"/>
  <c r="AO66" i="2"/>
  <c r="AK67" i="2"/>
  <c r="I68" i="2"/>
  <c r="M67" i="2"/>
  <c r="K68" i="2"/>
  <c r="N67" i="2"/>
  <c r="W67" i="2"/>
  <c r="AA66" i="2"/>
  <c r="AB67" i="2"/>
  <c r="Y68" i="2"/>
  <c r="AM67" i="2" l="1"/>
  <c r="AP66" i="2"/>
  <c r="AK68" i="2"/>
  <c r="AO67" i="2"/>
  <c r="I69" i="2"/>
  <c r="M68" i="2"/>
  <c r="K69" i="2"/>
  <c r="N68" i="2"/>
  <c r="AB68" i="2"/>
  <c r="Y69" i="2"/>
  <c r="W68" i="2"/>
  <c r="AA67" i="2"/>
  <c r="AO68" i="2" l="1"/>
  <c r="AK69" i="2"/>
  <c r="AM68" i="2"/>
  <c r="AP67" i="2"/>
  <c r="K70" i="2"/>
  <c r="N69" i="2"/>
  <c r="I70" i="2"/>
  <c r="M69" i="2"/>
  <c r="W69" i="2"/>
  <c r="AA68" i="2"/>
  <c r="Y70" i="2"/>
  <c r="AB69" i="2"/>
  <c r="AK70" i="2" l="1"/>
  <c r="AO69" i="2"/>
  <c r="AM69" i="2"/>
  <c r="AP68" i="2"/>
  <c r="I71" i="2"/>
  <c r="M70" i="2"/>
  <c r="K71" i="2"/>
  <c r="N70" i="2"/>
  <c r="Y71" i="2"/>
  <c r="AB70" i="2"/>
  <c r="W70" i="2"/>
  <c r="AA69" i="2"/>
  <c r="AK71" i="2" l="1"/>
  <c r="AO70" i="2"/>
  <c r="AP69" i="2"/>
  <c r="AM70" i="2"/>
  <c r="K72" i="2"/>
  <c r="N71" i="2"/>
  <c r="I72" i="2"/>
  <c r="M71" i="2"/>
  <c r="AB71" i="2"/>
  <c r="Y72" i="2"/>
  <c r="W71" i="2"/>
  <c r="AA70" i="2"/>
  <c r="AK72" i="2" l="1"/>
  <c r="AO71" i="2"/>
  <c r="AM71" i="2"/>
  <c r="AP70" i="2"/>
  <c r="I73" i="2"/>
  <c r="M72" i="2"/>
  <c r="K73" i="2"/>
  <c r="N72" i="2"/>
  <c r="W72" i="2"/>
  <c r="AA71" i="2"/>
  <c r="Y73" i="2"/>
  <c r="AB72" i="2"/>
  <c r="AM72" i="2" l="1"/>
  <c r="AP71" i="2"/>
  <c r="AK73" i="2"/>
  <c r="AO72" i="2"/>
  <c r="K74" i="2"/>
  <c r="N73" i="2"/>
  <c r="I74" i="2"/>
  <c r="M73" i="2"/>
  <c r="Y74" i="2"/>
  <c r="AB73" i="2"/>
  <c r="AA72" i="2"/>
  <c r="W73" i="2"/>
  <c r="AK74" i="2" l="1"/>
  <c r="AO73" i="2"/>
  <c r="AP72" i="2"/>
  <c r="AM73" i="2"/>
  <c r="I75" i="2"/>
  <c r="M74" i="2"/>
  <c r="K75" i="2"/>
  <c r="N74" i="2"/>
  <c r="AA73" i="2"/>
  <c r="W74" i="2"/>
  <c r="Y75" i="2"/>
  <c r="AB74" i="2"/>
  <c r="AM74" i="2" l="1"/>
  <c r="AP73" i="2"/>
  <c r="AO74" i="2"/>
  <c r="AK75" i="2"/>
  <c r="K76" i="2"/>
  <c r="N75" i="2"/>
  <c r="I76" i="2"/>
  <c r="M75" i="2"/>
  <c r="AB75" i="2"/>
  <c r="Y76" i="2"/>
  <c r="W75" i="2"/>
  <c r="AA74" i="2"/>
  <c r="S9" i="9" l="1"/>
  <c r="U9" i="9" s="1"/>
  <c r="AK76" i="2"/>
  <c r="AO75" i="2"/>
  <c r="AP74" i="2"/>
  <c r="AM75" i="2"/>
  <c r="I77" i="2"/>
  <c r="M76" i="2"/>
  <c r="K77" i="2"/>
  <c r="N76" i="2"/>
  <c r="W76" i="2"/>
  <c r="AA75" i="2"/>
  <c r="AB76" i="2"/>
  <c r="Y77" i="2"/>
  <c r="P72" i="9" l="1"/>
  <c r="AM76" i="2"/>
  <c r="AP75" i="2"/>
  <c r="AO76" i="2"/>
  <c r="AK77" i="2"/>
  <c r="K78" i="2"/>
  <c r="N77" i="2"/>
  <c r="I78" i="2"/>
  <c r="M77" i="2"/>
  <c r="W77" i="2"/>
  <c r="AA76" i="2"/>
  <c r="Y78" i="2"/>
  <c r="AB77" i="2"/>
  <c r="P73" i="9" l="1"/>
  <c r="AK78" i="2"/>
  <c r="AO77" i="2"/>
  <c r="AM77" i="2"/>
  <c r="AP76" i="2"/>
  <c r="I79" i="2"/>
  <c r="M78" i="2"/>
  <c r="K79" i="2"/>
  <c r="N78" i="2"/>
  <c r="W78" i="2"/>
  <c r="AA77" i="2"/>
  <c r="Y79" i="2"/>
  <c r="AB78" i="2"/>
  <c r="P74" i="9" l="1"/>
  <c r="AK79" i="2"/>
  <c r="AO78" i="2"/>
  <c r="AP77" i="2"/>
  <c r="AM78" i="2"/>
  <c r="K80" i="2"/>
  <c r="N79" i="2"/>
  <c r="I80" i="2"/>
  <c r="M79" i="2"/>
  <c r="W79" i="2"/>
  <c r="AA78" i="2"/>
  <c r="AB79" i="2"/>
  <c r="Y80" i="2"/>
  <c r="P76" i="9" l="1"/>
  <c r="P75" i="9"/>
  <c r="AK80" i="2"/>
  <c r="AO79" i="2"/>
  <c r="AM79" i="2"/>
  <c r="AP78" i="2"/>
  <c r="I81" i="2"/>
  <c r="M80" i="2"/>
  <c r="K81" i="2"/>
  <c r="N80" i="2"/>
  <c r="Y81" i="2"/>
  <c r="AB80" i="2"/>
  <c r="W80" i="2"/>
  <c r="AA79" i="2"/>
  <c r="AM80" i="2" l="1"/>
  <c r="AP79" i="2"/>
  <c r="AK81" i="2"/>
  <c r="AO80" i="2"/>
  <c r="K82" i="2"/>
  <c r="N81" i="2"/>
  <c r="I82" i="2"/>
  <c r="M81" i="2"/>
  <c r="AA80" i="2"/>
  <c r="W81" i="2"/>
  <c r="Y82" i="2"/>
  <c r="AB81" i="2"/>
  <c r="AK82" i="2" l="1"/>
  <c r="AO81" i="2"/>
  <c r="AP80" i="2"/>
  <c r="AM81" i="2"/>
  <c r="I83" i="2"/>
  <c r="M82" i="2"/>
  <c r="K83" i="2"/>
  <c r="N82" i="2"/>
  <c r="Y83" i="2"/>
  <c r="AB82" i="2"/>
  <c r="AA81" i="2"/>
  <c r="W82" i="2"/>
  <c r="AO82" i="2" l="1"/>
  <c r="AK83" i="2"/>
  <c r="AM82" i="2"/>
  <c r="AP81" i="2"/>
  <c r="K84" i="2"/>
  <c r="N83" i="2"/>
  <c r="I84" i="2"/>
  <c r="M83" i="2"/>
  <c r="AB83" i="2"/>
  <c r="Y84" i="2"/>
  <c r="W83" i="2"/>
  <c r="AA82" i="2"/>
  <c r="AP82" i="2" l="1"/>
  <c r="AM83" i="2"/>
  <c r="AK84" i="2"/>
  <c r="AO83" i="2"/>
  <c r="K85" i="2"/>
  <c r="N84" i="2"/>
  <c r="I85" i="2"/>
  <c r="M84" i="2"/>
  <c r="AB84" i="2"/>
  <c r="Y85" i="2"/>
  <c r="W84" i="2"/>
  <c r="AA83" i="2"/>
  <c r="AO84" i="2" l="1"/>
  <c r="AK85" i="2"/>
  <c r="AM84" i="2"/>
  <c r="AP83" i="2"/>
  <c r="I86" i="2"/>
  <c r="M85" i="2"/>
  <c r="K86" i="2"/>
  <c r="N85" i="2"/>
  <c r="W85" i="2"/>
  <c r="AA84" i="2"/>
  <c r="Y86" i="2"/>
  <c r="AB85" i="2"/>
  <c r="AM85" i="2" l="1"/>
  <c r="AP84" i="2"/>
  <c r="AK86" i="2"/>
  <c r="AO85" i="2"/>
  <c r="K87" i="2"/>
  <c r="N86" i="2"/>
  <c r="I87" i="2"/>
  <c r="M86" i="2"/>
  <c r="Y87" i="2"/>
  <c r="AB86" i="2"/>
  <c r="W86" i="2"/>
  <c r="AA85" i="2"/>
  <c r="AP85" i="2" l="1"/>
  <c r="AM86" i="2"/>
  <c r="AK87" i="2"/>
  <c r="AO86" i="2"/>
  <c r="I88" i="2"/>
  <c r="M87" i="2"/>
  <c r="K88" i="2"/>
  <c r="N87" i="2"/>
  <c r="W87" i="2"/>
  <c r="AA86" i="2"/>
  <c r="AB87" i="2"/>
  <c r="Y88" i="2"/>
  <c r="AK88" i="2" l="1"/>
  <c r="AO87" i="2"/>
  <c r="AM87" i="2"/>
  <c r="AP86" i="2"/>
  <c r="K89" i="2"/>
  <c r="N88" i="2"/>
  <c r="I89" i="2"/>
  <c r="M88" i="2"/>
  <c r="W88" i="2"/>
  <c r="AA87" i="2"/>
  <c r="Y89" i="2"/>
  <c r="AB88" i="2"/>
  <c r="AM88" i="2" l="1"/>
  <c r="AP87" i="2"/>
  <c r="AK89" i="2"/>
  <c r="AO88" i="2"/>
  <c r="K90" i="2"/>
  <c r="N89" i="2"/>
  <c r="I90" i="2"/>
  <c r="M89" i="2"/>
  <c r="AA88" i="2"/>
  <c r="W89" i="2"/>
  <c r="Y90" i="2"/>
  <c r="AB89" i="2"/>
  <c r="AK90" i="2" l="1"/>
  <c r="AO89" i="2"/>
  <c r="AP88" i="2"/>
  <c r="AM89" i="2"/>
  <c r="I91" i="2"/>
  <c r="M90" i="2"/>
  <c r="K91" i="2"/>
  <c r="N90" i="2"/>
  <c r="AA89" i="2"/>
  <c r="W90" i="2"/>
  <c r="Y91" i="2"/>
  <c r="AB90" i="2"/>
  <c r="AM90" i="2" l="1"/>
  <c r="AP89" i="2"/>
  <c r="AO90" i="2"/>
  <c r="AK91" i="2"/>
  <c r="I92" i="2"/>
  <c r="M91" i="2"/>
  <c r="K92" i="2"/>
  <c r="N91" i="2"/>
  <c r="AB91" i="2"/>
  <c r="Y92" i="2"/>
  <c r="W91" i="2"/>
  <c r="AA90" i="2"/>
  <c r="AK92" i="2" l="1"/>
  <c r="AO91" i="2"/>
  <c r="AP90" i="2"/>
  <c r="AM91" i="2"/>
  <c r="K93" i="2"/>
  <c r="N92" i="2"/>
  <c r="I93" i="2"/>
  <c r="M92" i="2"/>
  <c r="Y93" i="2"/>
  <c r="AB92" i="2"/>
  <c r="AA91" i="2"/>
  <c r="W92" i="2"/>
  <c r="AO92" i="2" l="1"/>
  <c r="AK93" i="2"/>
  <c r="AM92" i="2"/>
  <c r="AP91" i="2"/>
  <c r="I94" i="2"/>
  <c r="M93" i="2"/>
  <c r="K94" i="2"/>
  <c r="N93" i="2"/>
  <c r="Y94" i="2"/>
  <c r="AB93" i="2"/>
  <c r="W93" i="2"/>
  <c r="AA92" i="2"/>
  <c r="AM93" i="2" l="1"/>
  <c r="AP92" i="2"/>
  <c r="AK94" i="2"/>
  <c r="AO93" i="2"/>
  <c r="I95" i="2"/>
  <c r="M94" i="2"/>
  <c r="K95" i="2"/>
  <c r="N94" i="2"/>
  <c r="AA93" i="2"/>
  <c r="W94" i="2"/>
  <c r="AB94" i="2"/>
  <c r="Y95" i="2"/>
  <c r="AK95" i="2" l="1"/>
  <c r="AO94" i="2"/>
  <c r="AP93" i="2"/>
  <c r="AM94" i="2"/>
  <c r="I96" i="2"/>
  <c r="M95" i="2"/>
  <c r="K96" i="2"/>
  <c r="N95" i="2"/>
  <c r="W95" i="2"/>
  <c r="AA94" i="2"/>
  <c r="Y96" i="2"/>
  <c r="AB95" i="2"/>
  <c r="AM95" i="2" l="1"/>
  <c r="AP94" i="2"/>
  <c r="AK96" i="2"/>
  <c r="AO95" i="2"/>
  <c r="K97" i="2"/>
  <c r="N96" i="2"/>
  <c r="I97" i="2"/>
  <c r="M96" i="2"/>
  <c r="Y97" i="2"/>
  <c r="AB96" i="2"/>
  <c r="W96" i="2"/>
  <c r="AA95" i="2"/>
  <c r="AK97" i="2" l="1"/>
  <c r="AO96" i="2"/>
  <c r="AM96" i="2"/>
  <c r="AP95" i="2"/>
  <c r="I98" i="2"/>
  <c r="M97" i="2"/>
  <c r="K98" i="2"/>
  <c r="N97" i="2"/>
  <c r="AB97" i="2"/>
  <c r="Y98" i="2"/>
  <c r="W97" i="2"/>
  <c r="AA96" i="2"/>
  <c r="AP96" i="2" l="1"/>
  <c r="AM97" i="2"/>
  <c r="AK98" i="2"/>
  <c r="AO97" i="2"/>
  <c r="I99" i="2"/>
  <c r="M98" i="2"/>
  <c r="K99" i="2"/>
  <c r="N98" i="2"/>
  <c r="Y99" i="2"/>
  <c r="AB98" i="2"/>
  <c r="W98" i="2"/>
  <c r="AA97" i="2"/>
  <c r="AM98" i="2" l="1"/>
  <c r="AP97" i="2"/>
  <c r="AO98" i="2"/>
  <c r="AK99" i="2"/>
  <c r="I100" i="2"/>
  <c r="M99" i="2"/>
  <c r="K100" i="2"/>
  <c r="N99" i="2"/>
  <c r="Y100" i="2"/>
  <c r="AB99" i="2"/>
  <c r="W99" i="2"/>
  <c r="AA98" i="2"/>
  <c r="AK100" i="2" l="1"/>
  <c r="AO99" i="2"/>
  <c r="AP98" i="2"/>
  <c r="AM99" i="2"/>
  <c r="K101" i="2"/>
  <c r="N100" i="2"/>
  <c r="I101" i="2"/>
  <c r="M100" i="2"/>
  <c r="AA99" i="2"/>
  <c r="W100" i="2"/>
  <c r="Y101" i="2"/>
  <c r="AB100" i="2"/>
  <c r="AM100" i="2" l="1"/>
  <c r="AP99" i="2"/>
  <c r="AO100" i="2"/>
  <c r="AK101" i="2"/>
  <c r="I102" i="2"/>
  <c r="M101" i="2"/>
  <c r="K102" i="2"/>
  <c r="N101" i="2"/>
  <c r="W101" i="2"/>
  <c r="AA100" i="2"/>
  <c r="Y102" i="2"/>
  <c r="AB101" i="2"/>
  <c r="AK102" i="2" l="1"/>
  <c r="AO101" i="2"/>
  <c r="AM101" i="2"/>
  <c r="AP100" i="2"/>
  <c r="K103" i="2"/>
  <c r="N102" i="2"/>
  <c r="I103" i="2"/>
  <c r="M102" i="2"/>
  <c r="AB102" i="2"/>
  <c r="Y103" i="2"/>
  <c r="AA101" i="2"/>
  <c r="W102" i="2"/>
  <c r="AP101" i="2" l="1"/>
  <c r="AM102" i="2"/>
  <c r="AO102" i="2"/>
  <c r="AK103" i="2"/>
  <c r="I104" i="2"/>
  <c r="M103" i="2"/>
  <c r="K104" i="2"/>
  <c r="N103" i="2"/>
  <c r="W103" i="2"/>
  <c r="AA102" i="2"/>
  <c r="Y104" i="2"/>
  <c r="AB103" i="2"/>
  <c r="AK104" i="2" l="1"/>
  <c r="AO103" i="2"/>
  <c r="AM103" i="2"/>
  <c r="AP102" i="2"/>
  <c r="K105" i="2"/>
  <c r="N104" i="2"/>
  <c r="I105" i="2"/>
  <c r="M104" i="2"/>
  <c r="W104" i="2"/>
  <c r="AA103" i="2"/>
  <c r="Y105" i="2"/>
  <c r="AB104" i="2"/>
  <c r="AM104" i="2" l="1"/>
  <c r="AP103" i="2"/>
  <c r="AO104" i="2"/>
  <c r="AK105" i="2"/>
  <c r="I106" i="2"/>
  <c r="M105" i="2"/>
  <c r="K106" i="2"/>
  <c r="N105" i="2"/>
  <c r="W105" i="2"/>
  <c r="AA104" i="2"/>
  <c r="AB105" i="2"/>
  <c r="Y106" i="2"/>
  <c r="AK106" i="2" l="1"/>
  <c r="AO105" i="2"/>
  <c r="AM105" i="2"/>
  <c r="AP104" i="2"/>
  <c r="K107" i="2"/>
  <c r="N106" i="2"/>
  <c r="I107" i="2"/>
  <c r="M106" i="2"/>
  <c r="W106" i="2"/>
  <c r="AA105" i="2"/>
  <c r="Y107" i="2"/>
  <c r="AB106" i="2"/>
  <c r="AP105" i="2" l="1"/>
  <c r="AM106" i="2"/>
  <c r="AK107" i="2"/>
  <c r="AO106" i="2"/>
  <c r="I108" i="2"/>
  <c r="M107" i="2"/>
  <c r="K108" i="2"/>
  <c r="N107" i="2"/>
  <c r="W107" i="2"/>
  <c r="AA106" i="2"/>
  <c r="Y108" i="2"/>
  <c r="AB107" i="2"/>
  <c r="AM107" i="2" l="1"/>
  <c r="AP106" i="2"/>
  <c r="AO107" i="2"/>
  <c r="AK108" i="2"/>
  <c r="K109" i="2"/>
  <c r="N108" i="2"/>
  <c r="I109" i="2"/>
  <c r="M108" i="2"/>
  <c r="AA107" i="2"/>
  <c r="W108" i="2"/>
  <c r="Y109" i="2"/>
  <c r="AB108" i="2"/>
  <c r="AK109" i="2" l="1"/>
  <c r="AO108" i="2"/>
  <c r="AM108" i="2"/>
  <c r="AP107" i="2"/>
  <c r="I110" i="2"/>
  <c r="M109" i="2"/>
  <c r="K110" i="2"/>
  <c r="N109" i="2"/>
  <c r="Y110" i="2"/>
  <c r="AB109" i="2"/>
  <c r="W109" i="2"/>
  <c r="AA108" i="2"/>
  <c r="AP108" i="2" l="1"/>
  <c r="AM109" i="2"/>
  <c r="AK110" i="2"/>
  <c r="AO109" i="2"/>
  <c r="K111" i="2"/>
  <c r="N110" i="2"/>
  <c r="I111" i="2"/>
  <c r="M110" i="2"/>
  <c r="AA109" i="2"/>
  <c r="W110" i="2"/>
  <c r="AB110" i="2"/>
  <c r="Y111" i="2"/>
  <c r="AM110" i="2" l="1"/>
  <c r="AP109" i="2"/>
  <c r="AO110" i="2"/>
  <c r="AK111" i="2"/>
  <c r="I112" i="2"/>
  <c r="M111" i="2"/>
  <c r="K112" i="2"/>
  <c r="N111" i="2"/>
  <c r="Y112" i="2"/>
  <c r="AB111" i="2"/>
  <c r="W111" i="2"/>
  <c r="AA110" i="2"/>
  <c r="AK112" i="2" l="1"/>
  <c r="AO111" i="2"/>
  <c r="AP110" i="2"/>
  <c r="AM111" i="2"/>
  <c r="I113" i="2"/>
  <c r="M112" i="2"/>
  <c r="K113" i="2"/>
  <c r="N112" i="2"/>
  <c r="Y113" i="2"/>
  <c r="AB112" i="2"/>
  <c r="W112" i="2"/>
  <c r="AA111" i="2"/>
  <c r="AM112" i="2" l="1"/>
  <c r="AP111" i="2"/>
  <c r="AO112" i="2"/>
  <c r="AK113" i="2"/>
  <c r="K114" i="2"/>
  <c r="N113" i="2"/>
  <c r="I114" i="2"/>
  <c r="M113" i="2"/>
  <c r="AB113" i="2"/>
  <c r="Y114" i="2"/>
  <c r="W113" i="2"/>
  <c r="AA112" i="2"/>
  <c r="AK114" i="2" l="1"/>
  <c r="AO113" i="2"/>
  <c r="AM113" i="2"/>
  <c r="AP112" i="2"/>
  <c r="K115" i="2"/>
  <c r="N114" i="2"/>
  <c r="I115" i="2"/>
  <c r="M114" i="2"/>
  <c r="W114" i="2"/>
  <c r="AA113" i="2"/>
  <c r="Y115" i="2"/>
  <c r="AB114" i="2"/>
  <c r="AP113" i="2" l="1"/>
  <c r="AM114" i="2"/>
  <c r="AK115" i="2"/>
  <c r="AO114" i="2"/>
  <c r="I116" i="2"/>
  <c r="M115" i="2"/>
  <c r="K116" i="2"/>
  <c r="N115" i="2"/>
  <c r="W115" i="2"/>
  <c r="AA114" i="2"/>
  <c r="Y116" i="2"/>
  <c r="AB115" i="2"/>
  <c r="AM115" i="2" l="1"/>
  <c r="AP114" i="2"/>
  <c r="AK116" i="2"/>
  <c r="AO115" i="2"/>
  <c r="K117" i="2"/>
  <c r="N116" i="2"/>
  <c r="I117" i="2"/>
  <c r="M116" i="2"/>
  <c r="AA115" i="2"/>
  <c r="W116" i="2"/>
  <c r="Y117" i="2"/>
  <c r="AB116" i="2"/>
  <c r="AK117" i="2" l="1"/>
  <c r="AO116" i="2"/>
  <c r="AM116" i="2"/>
  <c r="AP115" i="2"/>
  <c r="I118" i="2"/>
  <c r="M117" i="2"/>
  <c r="K118" i="2"/>
  <c r="N117" i="2"/>
  <c r="Y118" i="2"/>
  <c r="AB117" i="2"/>
  <c r="W117" i="2"/>
  <c r="AA116" i="2"/>
  <c r="AP116" i="2" l="1"/>
  <c r="AM117" i="2"/>
  <c r="AK118" i="2"/>
  <c r="AO117" i="2"/>
  <c r="K119" i="2"/>
  <c r="N118" i="2"/>
  <c r="I119" i="2"/>
  <c r="M118" i="2"/>
  <c r="AA117" i="2"/>
  <c r="W118" i="2"/>
  <c r="AB118" i="2"/>
  <c r="Y119" i="2"/>
  <c r="AO118" i="2" l="1"/>
  <c r="AK119" i="2"/>
  <c r="AM118" i="2"/>
  <c r="AP117" i="2"/>
  <c r="I120" i="2"/>
  <c r="M119" i="2"/>
  <c r="K120" i="2"/>
  <c r="N119" i="2"/>
  <c r="Y120" i="2"/>
  <c r="AB119" i="2"/>
  <c r="W119" i="2"/>
  <c r="AA118" i="2"/>
  <c r="AK120" i="2" l="1"/>
  <c r="AO119" i="2"/>
  <c r="AP118" i="2"/>
  <c r="AM119" i="2"/>
  <c r="K121" i="2"/>
  <c r="N120" i="2"/>
  <c r="I121" i="2"/>
  <c r="M120" i="2"/>
  <c r="W120" i="2"/>
  <c r="AA119" i="2"/>
  <c r="Y121" i="2"/>
  <c r="AB120" i="2"/>
  <c r="AM120" i="2" l="1"/>
  <c r="AP119" i="2"/>
  <c r="AO120" i="2"/>
  <c r="AK121" i="2"/>
  <c r="I122" i="2"/>
  <c r="M121" i="2"/>
  <c r="K122" i="2"/>
  <c r="N121" i="2"/>
  <c r="AB121" i="2"/>
  <c r="Y122" i="2"/>
  <c r="W121" i="2"/>
  <c r="AA120" i="2"/>
  <c r="AK122" i="2" l="1"/>
  <c r="AO121" i="2"/>
  <c r="AM121" i="2"/>
  <c r="AP120" i="2"/>
  <c r="I123" i="2"/>
  <c r="M122" i="2"/>
  <c r="K123" i="2"/>
  <c r="N122" i="2"/>
  <c r="W122" i="2"/>
  <c r="AA121" i="2"/>
  <c r="Y123" i="2"/>
  <c r="AB122" i="2"/>
  <c r="AP121" i="2" l="1"/>
  <c r="AM122" i="2"/>
  <c r="AK123" i="2"/>
  <c r="AO122" i="2"/>
  <c r="I124" i="2"/>
  <c r="M123" i="2"/>
  <c r="K124" i="2"/>
  <c r="N123" i="2"/>
  <c r="AB123" i="2"/>
  <c r="Y124" i="2"/>
  <c r="W123" i="2"/>
  <c r="AA122" i="2"/>
  <c r="AK124" i="2" l="1"/>
  <c r="AO123" i="2"/>
  <c r="AM123" i="2"/>
  <c r="AP122" i="2"/>
  <c r="I125" i="2"/>
  <c r="M124" i="2"/>
  <c r="K125" i="2"/>
  <c r="N124" i="2"/>
  <c r="AA123" i="2"/>
  <c r="W124" i="2"/>
  <c r="Y125" i="2"/>
  <c r="AB124" i="2"/>
  <c r="AM124" i="2" l="1"/>
  <c r="AP123" i="2"/>
  <c r="AK125" i="2"/>
  <c r="AO124" i="2"/>
  <c r="I126" i="2"/>
  <c r="M125" i="2"/>
  <c r="K126" i="2"/>
  <c r="N125" i="2"/>
  <c r="Y126" i="2"/>
  <c r="AB125" i="2"/>
  <c r="W125" i="2"/>
  <c r="AA124" i="2"/>
  <c r="AK126" i="2" l="1"/>
  <c r="AO125" i="2"/>
  <c r="AP124" i="2"/>
  <c r="AM125" i="2"/>
  <c r="K127" i="2"/>
  <c r="N126" i="2"/>
  <c r="I127" i="2"/>
  <c r="M126" i="2"/>
  <c r="AA125" i="2"/>
  <c r="W126" i="2"/>
  <c r="AB126" i="2"/>
  <c r="Y127" i="2"/>
  <c r="AM126" i="2" l="1"/>
  <c r="AP125" i="2"/>
  <c r="AO126" i="2"/>
  <c r="AK127" i="2"/>
  <c r="I128" i="2"/>
  <c r="M127" i="2"/>
  <c r="K128" i="2"/>
  <c r="N127" i="2"/>
  <c r="Y128" i="2"/>
  <c r="AB127" i="2"/>
  <c r="W127" i="2"/>
  <c r="AA126" i="2"/>
  <c r="AK128" i="2" l="1"/>
  <c r="AO127" i="2"/>
  <c r="AM127" i="2"/>
  <c r="AP126" i="2"/>
  <c r="I129" i="2"/>
  <c r="M128" i="2"/>
  <c r="K129" i="2"/>
  <c r="N128" i="2"/>
  <c r="W128" i="2"/>
  <c r="AA127" i="2"/>
  <c r="Y129" i="2"/>
  <c r="AB128" i="2"/>
  <c r="AM128" i="2" l="1"/>
  <c r="AP127" i="2"/>
  <c r="AO128" i="2"/>
  <c r="AK129" i="2"/>
  <c r="K130" i="2"/>
  <c r="N129" i="2"/>
  <c r="I130" i="2"/>
  <c r="M129" i="2"/>
  <c r="AB129" i="2"/>
  <c r="Y130" i="2"/>
  <c r="W129" i="2"/>
  <c r="AA128" i="2"/>
  <c r="AK130" i="2" l="1"/>
  <c r="AO129" i="2"/>
  <c r="AM129" i="2"/>
  <c r="AP128" i="2"/>
  <c r="I131" i="2"/>
  <c r="M130" i="2"/>
  <c r="K131" i="2"/>
  <c r="N130" i="2"/>
  <c r="Y131" i="2"/>
  <c r="AB130" i="2"/>
  <c r="W130" i="2"/>
  <c r="AA129" i="2"/>
  <c r="AP129" i="2" l="1"/>
  <c r="AM130" i="2"/>
  <c r="AK131" i="2"/>
  <c r="AO130" i="2"/>
  <c r="K132" i="2"/>
  <c r="N131" i="2"/>
  <c r="I132" i="2"/>
  <c r="M131" i="2"/>
  <c r="W131" i="2"/>
  <c r="AA130" i="2"/>
  <c r="Y132" i="2"/>
  <c r="AB131" i="2"/>
  <c r="AM131" i="2" l="1"/>
  <c r="AP130" i="2"/>
  <c r="AK132" i="2"/>
  <c r="AO131" i="2"/>
  <c r="I133" i="2"/>
  <c r="M132" i="2"/>
  <c r="K133" i="2"/>
  <c r="N132" i="2"/>
  <c r="Y133" i="2"/>
  <c r="AB132" i="2"/>
  <c r="AA131" i="2"/>
  <c r="W132" i="2"/>
  <c r="AK133" i="2" l="1"/>
  <c r="AO132" i="2"/>
  <c r="AM132" i="2"/>
  <c r="AP131" i="2"/>
  <c r="K134" i="2"/>
  <c r="N133" i="2"/>
  <c r="I134" i="2"/>
  <c r="M133" i="2"/>
  <c r="W133" i="2"/>
  <c r="AA132" i="2"/>
  <c r="Y134" i="2"/>
  <c r="AB133" i="2"/>
  <c r="AP132" i="2" l="1"/>
  <c r="AM133" i="2"/>
  <c r="AK134" i="2"/>
  <c r="AO133" i="2"/>
  <c r="I135" i="2"/>
  <c r="M134" i="2"/>
  <c r="K135" i="2"/>
  <c r="N134" i="2"/>
  <c r="AB134" i="2"/>
  <c r="Y135" i="2"/>
  <c r="AA133" i="2"/>
  <c r="W134" i="2"/>
  <c r="AO134" i="2" l="1"/>
  <c r="AK135" i="2"/>
  <c r="AM134" i="2"/>
  <c r="AP133" i="2"/>
  <c r="K136" i="2"/>
  <c r="N135" i="2"/>
  <c r="I136" i="2"/>
  <c r="M135" i="2"/>
  <c r="W135" i="2"/>
  <c r="AA134" i="2"/>
  <c r="Y136" i="2"/>
  <c r="AB135" i="2"/>
  <c r="AK136" i="2" l="1"/>
  <c r="AO135" i="2"/>
  <c r="AM135" i="2"/>
  <c r="AP134" i="2"/>
  <c r="I137" i="2"/>
  <c r="M136" i="2"/>
  <c r="K137" i="2"/>
  <c r="N136" i="2"/>
  <c r="Y137" i="2"/>
  <c r="AB136" i="2"/>
  <c r="W136" i="2"/>
  <c r="AA135" i="2"/>
  <c r="AM136" i="2" l="1"/>
  <c r="AP135" i="2"/>
  <c r="AO136" i="2"/>
  <c r="AK137" i="2"/>
  <c r="K138" i="2"/>
  <c r="N137" i="2"/>
  <c r="I138" i="2"/>
  <c r="M137" i="2"/>
  <c r="W137" i="2"/>
  <c r="AA136" i="2"/>
  <c r="AB137" i="2"/>
  <c r="Y138" i="2"/>
  <c r="AK138" i="2" l="1"/>
  <c r="AO137" i="2"/>
  <c r="AM137" i="2"/>
  <c r="AP136" i="2"/>
  <c r="I139" i="2"/>
  <c r="M138" i="2"/>
  <c r="K139" i="2"/>
  <c r="N138" i="2"/>
  <c r="Y139" i="2"/>
  <c r="AB138" i="2"/>
  <c r="W138" i="2"/>
  <c r="AA137" i="2"/>
  <c r="AP137" i="2" l="1"/>
  <c r="AM138" i="2"/>
  <c r="AK139" i="2"/>
  <c r="AO138" i="2"/>
  <c r="K140" i="2"/>
  <c r="N139" i="2"/>
  <c r="I140" i="2"/>
  <c r="M139" i="2"/>
  <c r="W139" i="2"/>
  <c r="AA138" i="2"/>
  <c r="AB139" i="2"/>
  <c r="Y140" i="2"/>
  <c r="AM139" i="2" l="1"/>
  <c r="AP138" i="2"/>
  <c r="AK140" i="2"/>
  <c r="AO139" i="2"/>
  <c r="I141" i="2"/>
  <c r="M140" i="2"/>
  <c r="K141" i="2"/>
  <c r="N140" i="2"/>
  <c r="Y141" i="2"/>
  <c r="AB140" i="2"/>
  <c r="AA139" i="2"/>
  <c r="W140" i="2"/>
  <c r="AK141" i="2" l="1"/>
  <c r="AO140" i="2"/>
  <c r="AM140" i="2"/>
  <c r="AP139" i="2"/>
  <c r="K142" i="2"/>
  <c r="N141" i="2"/>
  <c r="I142" i="2"/>
  <c r="M141" i="2"/>
  <c r="W141" i="2"/>
  <c r="AA140" i="2"/>
  <c r="Y142" i="2"/>
  <c r="AB141" i="2"/>
  <c r="AP140" i="2" l="1"/>
  <c r="AM141" i="2"/>
  <c r="AK142" i="2"/>
  <c r="AO141" i="2"/>
  <c r="I143" i="2"/>
  <c r="M142" i="2"/>
  <c r="K143" i="2"/>
  <c r="N142" i="2"/>
  <c r="AB142" i="2"/>
  <c r="Y143" i="2"/>
  <c r="AA141" i="2"/>
  <c r="W142" i="2"/>
  <c r="AM142" i="2" l="1"/>
  <c r="AP141" i="2"/>
  <c r="AO142" i="2"/>
  <c r="AK143" i="2"/>
  <c r="K144" i="2"/>
  <c r="N143" i="2"/>
  <c r="I144" i="2"/>
  <c r="M143" i="2"/>
  <c r="W143" i="2"/>
  <c r="AA142" i="2"/>
  <c r="Y144" i="2"/>
  <c r="AB143" i="2"/>
  <c r="AK144" i="2" l="1"/>
  <c r="AO143" i="2"/>
  <c r="AP142" i="2"/>
  <c r="AM143" i="2"/>
  <c r="I145" i="2"/>
  <c r="M144" i="2"/>
  <c r="K145" i="2"/>
  <c r="N144" i="2"/>
  <c r="Y145" i="2"/>
  <c r="AB144" i="2"/>
  <c r="W144" i="2"/>
  <c r="AA143" i="2"/>
  <c r="AM144" i="2" l="1"/>
  <c r="AP143" i="2"/>
  <c r="AO144" i="2"/>
  <c r="AK145" i="2"/>
  <c r="K146" i="2"/>
  <c r="N145" i="2"/>
  <c r="I146" i="2"/>
  <c r="M145" i="2"/>
  <c r="W145" i="2"/>
  <c r="AA144" i="2"/>
  <c r="AB145" i="2"/>
  <c r="Y146" i="2"/>
  <c r="AK146" i="2" l="1"/>
  <c r="AO145" i="2"/>
  <c r="AM145" i="2"/>
  <c r="AP144" i="2"/>
  <c r="I147" i="2"/>
  <c r="M146" i="2"/>
  <c r="K147" i="2"/>
  <c r="N146" i="2"/>
  <c r="Y147" i="2"/>
  <c r="AB146" i="2"/>
  <c r="W146" i="2"/>
  <c r="AA145" i="2"/>
  <c r="AP145" i="2" l="1"/>
  <c r="AM146" i="2"/>
  <c r="AK147" i="2"/>
  <c r="AO146" i="2"/>
  <c r="K148" i="2"/>
  <c r="N147" i="2"/>
  <c r="I148" i="2"/>
  <c r="M147" i="2"/>
  <c r="W147" i="2"/>
  <c r="AA146" i="2"/>
  <c r="Y148" i="2"/>
  <c r="AB147" i="2"/>
  <c r="AK148" i="2" l="1"/>
  <c r="AO147" i="2"/>
  <c r="AM147" i="2"/>
  <c r="AP146" i="2"/>
  <c r="I149" i="2"/>
  <c r="M148" i="2"/>
  <c r="K149" i="2"/>
  <c r="N148" i="2"/>
  <c r="Y149" i="2"/>
  <c r="AB148" i="2"/>
  <c r="AA147" i="2"/>
  <c r="W148" i="2"/>
  <c r="AM148" i="2" l="1"/>
  <c r="AP147" i="2"/>
  <c r="AK149" i="2"/>
  <c r="AO148" i="2"/>
  <c r="K150" i="2"/>
  <c r="N149" i="2"/>
  <c r="I150" i="2"/>
  <c r="M149" i="2"/>
  <c r="W149" i="2"/>
  <c r="AA148" i="2"/>
  <c r="Y150" i="2"/>
  <c r="AB149" i="2"/>
  <c r="AK150" i="2" l="1"/>
  <c r="AO149" i="2"/>
  <c r="AP148" i="2"/>
  <c r="AM149" i="2"/>
  <c r="I151" i="2"/>
  <c r="M150" i="2"/>
  <c r="K151" i="2"/>
  <c r="N150" i="2"/>
  <c r="AB150" i="2"/>
  <c r="Y151" i="2"/>
  <c r="AA149" i="2"/>
  <c r="W150" i="2"/>
  <c r="AM150" i="2" l="1"/>
  <c r="AP149" i="2"/>
  <c r="AO150" i="2"/>
  <c r="AK151" i="2"/>
  <c r="K152" i="2"/>
  <c r="N151" i="2"/>
  <c r="I152" i="2"/>
  <c r="M151" i="2"/>
  <c r="W151" i="2"/>
  <c r="AA150" i="2"/>
  <c r="Y152" i="2"/>
  <c r="AB151" i="2"/>
  <c r="AK152" i="2" l="1"/>
  <c r="AO151" i="2"/>
  <c r="AP150" i="2"/>
  <c r="AM151" i="2"/>
  <c r="I153" i="2"/>
  <c r="M152" i="2"/>
  <c r="K153" i="2"/>
  <c r="N152" i="2"/>
  <c r="Y153" i="2"/>
  <c r="AB152" i="2"/>
  <c r="W152" i="2"/>
  <c r="AA151" i="2"/>
  <c r="AM152" i="2" l="1"/>
  <c r="AP151" i="2"/>
  <c r="AO152" i="2"/>
  <c r="AK153" i="2"/>
  <c r="K154" i="2"/>
  <c r="N153" i="2"/>
  <c r="I154" i="2"/>
  <c r="M153" i="2"/>
  <c r="W153" i="2"/>
  <c r="AA152" i="2"/>
  <c r="AB153" i="2"/>
  <c r="Y154" i="2"/>
  <c r="AK154" i="2" l="1"/>
  <c r="AO153" i="2"/>
  <c r="AM153" i="2"/>
  <c r="AP152" i="2"/>
  <c r="I155" i="2"/>
  <c r="M154" i="2"/>
  <c r="K155" i="2"/>
  <c r="N154" i="2"/>
  <c r="Y155" i="2"/>
  <c r="AB154" i="2"/>
  <c r="W154" i="2"/>
  <c r="AA153" i="2"/>
  <c r="AP153" i="2" l="1"/>
  <c r="AM154" i="2"/>
  <c r="AK155" i="2"/>
  <c r="AO154" i="2"/>
  <c r="K156" i="2"/>
  <c r="N155" i="2"/>
  <c r="I156" i="2"/>
  <c r="M155" i="2"/>
  <c r="W155" i="2"/>
  <c r="AA154" i="2"/>
  <c r="AB155" i="2"/>
  <c r="Y156" i="2"/>
  <c r="AK156" i="2" l="1"/>
  <c r="AO155" i="2"/>
  <c r="AM155" i="2"/>
  <c r="AP154" i="2"/>
  <c r="I157" i="2"/>
  <c r="M156" i="2"/>
  <c r="K157" i="2"/>
  <c r="N156" i="2"/>
  <c r="Y157" i="2"/>
  <c r="AB156" i="2"/>
  <c r="AA155" i="2"/>
  <c r="W156" i="2"/>
  <c r="AM156" i="2" l="1"/>
  <c r="AP155" i="2"/>
  <c r="AK157" i="2"/>
  <c r="AO156" i="2"/>
  <c r="K158" i="2"/>
  <c r="N157" i="2"/>
  <c r="I158" i="2"/>
  <c r="M157" i="2"/>
  <c r="W157" i="2"/>
  <c r="AA156" i="2"/>
  <c r="Y158" i="2"/>
  <c r="AB157" i="2"/>
  <c r="AK158" i="2" l="1"/>
  <c r="AO157" i="2"/>
  <c r="AP156" i="2"/>
  <c r="AM157" i="2"/>
  <c r="K159" i="2"/>
  <c r="N158" i="2"/>
  <c r="I159" i="2"/>
  <c r="M158" i="2"/>
  <c r="AB158" i="2"/>
  <c r="Y159" i="2"/>
  <c r="AA157" i="2"/>
  <c r="W158" i="2"/>
  <c r="AM158" i="2" l="1"/>
  <c r="AP157" i="2"/>
  <c r="AO158" i="2"/>
  <c r="AK159" i="2"/>
  <c r="K160" i="2"/>
  <c r="N159" i="2"/>
  <c r="I160" i="2"/>
  <c r="M159" i="2"/>
  <c r="W159" i="2"/>
  <c r="AA158" i="2"/>
  <c r="Y160" i="2"/>
  <c r="AB159" i="2"/>
  <c r="AK160" i="2" l="1"/>
  <c r="AO159" i="2"/>
  <c r="AM159" i="2"/>
  <c r="AP158" i="2"/>
  <c r="K161" i="2"/>
  <c r="N160" i="2"/>
  <c r="I161" i="2"/>
  <c r="M160" i="2"/>
  <c r="Y161" i="2"/>
  <c r="AB160" i="2"/>
  <c r="W160" i="2"/>
  <c r="AA159" i="2"/>
  <c r="AM160" i="2" l="1"/>
  <c r="AP159" i="2"/>
  <c r="AK161" i="2"/>
  <c r="AO160" i="2"/>
  <c r="K162" i="2"/>
  <c r="N161" i="2"/>
  <c r="I162" i="2"/>
  <c r="M161" i="2"/>
  <c r="W161" i="2"/>
  <c r="AA160" i="2"/>
  <c r="AB161" i="2"/>
  <c r="Y162" i="2"/>
  <c r="AK162" i="2" l="1"/>
  <c r="AO161" i="2"/>
  <c r="AM161" i="2"/>
  <c r="AP160" i="2"/>
  <c r="K163" i="2"/>
  <c r="N162" i="2"/>
  <c r="I163" i="2"/>
  <c r="M162" i="2"/>
  <c r="Y163" i="2"/>
  <c r="AB162" i="2"/>
  <c r="W162" i="2"/>
  <c r="AA161" i="2"/>
  <c r="AP161" i="2" l="1"/>
  <c r="AM162" i="2"/>
  <c r="AK163" i="2"/>
  <c r="AO162" i="2"/>
  <c r="K164" i="2"/>
  <c r="N163" i="2"/>
  <c r="I164" i="2"/>
  <c r="M163" i="2"/>
  <c r="W163" i="2"/>
  <c r="AA162" i="2"/>
  <c r="Y164" i="2"/>
  <c r="AB163" i="2"/>
  <c r="AM163" i="2" l="1"/>
  <c r="AP162" i="2"/>
  <c r="AK164" i="2"/>
  <c r="AO163" i="2"/>
  <c r="K165" i="2"/>
  <c r="N164" i="2"/>
  <c r="I165" i="2"/>
  <c r="M164" i="2"/>
  <c r="Y165" i="2"/>
  <c r="AB164" i="2"/>
  <c r="AA163" i="2"/>
  <c r="W164" i="2"/>
  <c r="AK165" i="2" l="1"/>
  <c r="AO164" i="2"/>
  <c r="AM164" i="2"/>
  <c r="AP163" i="2"/>
  <c r="I166" i="2"/>
  <c r="M165" i="2"/>
  <c r="K166" i="2"/>
  <c r="N165" i="2"/>
  <c r="W165" i="2"/>
  <c r="AA164" i="2"/>
  <c r="AB165" i="2"/>
  <c r="Y166" i="2"/>
  <c r="AP164" i="2" l="1"/>
  <c r="AM165" i="2"/>
  <c r="AK166" i="2"/>
  <c r="AO165" i="2"/>
  <c r="K167" i="2"/>
  <c r="N166" i="2"/>
  <c r="I167" i="2"/>
  <c r="M166" i="2"/>
  <c r="Y167" i="2"/>
  <c r="AB166" i="2"/>
  <c r="AA165" i="2"/>
  <c r="W166" i="2"/>
  <c r="AO166" i="2" l="1"/>
  <c r="AK167" i="2"/>
  <c r="AM166" i="2"/>
  <c r="AP165" i="2"/>
  <c r="I168" i="2"/>
  <c r="M167" i="2"/>
  <c r="K168" i="2"/>
  <c r="N167" i="2"/>
  <c r="AA166" i="2"/>
  <c r="W167" i="2"/>
  <c r="Y168" i="2"/>
  <c r="AB167" i="2"/>
  <c r="AM167" i="2" l="1"/>
  <c r="AP166" i="2"/>
  <c r="AK168" i="2"/>
  <c r="AO167" i="2"/>
  <c r="K169" i="2"/>
  <c r="N168" i="2"/>
  <c r="I169" i="2"/>
  <c r="M168" i="2"/>
  <c r="AB168" i="2"/>
  <c r="Y169" i="2"/>
  <c r="AA167" i="2"/>
  <c r="W168" i="2"/>
  <c r="AK169" i="2" l="1"/>
  <c r="AO168" i="2"/>
  <c r="AM168" i="2"/>
  <c r="AP167" i="2"/>
  <c r="K170" i="2"/>
  <c r="N169" i="2"/>
  <c r="I170" i="2"/>
  <c r="M169" i="2"/>
  <c r="AB169" i="2"/>
  <c r="Y170" i="2"/>
  <c r="W169" i="2"/>
  <c r="AA168" i="2"/>
  <c r="AM169" i="2" l="1"/>
  <c r="AP168" i="2"/>
  <c r="AK170" i="2"/>
  <c r="AO169" i="2"/>
  <c r="I171" i="2"/>
  <c r="M170" i="2"/>
  <c r="K171" i="2"/>
  <c r="N170" i="2"/>
  <c r="W170" i="2"/>
  <c r="AA169" i="2"/>
  <c r="Y171" i="2"/>
  <c r="AB170" i="2"/>
  <c r="AK171" i="2" l="1"/>
  <c r="AO170" i="2"/>
  <c r="AP169" i="2"/>
  <c r="AM170" i="2"/>
  <c r="K172" i="2"/>
  <c r="N171" i="2"/>
  <c r="I172" i="2"/>
  <c r="M171" i="2"/>
  <c r="AB171" i="2"/>
  <c r="Y172" i="2"/>
  <c r="W171" i="2"/>
  <c r="AA170" i="2"/>
  <c r="AM171" i="2" l="1"/>
  <c r="AP170" i="2"/>
  <c r="AK172" i="2"/>
  <c r="AO171" i="2"/>
  <c r="I173" i="2"/>
  <c r="M172" i="2"/>
  <c r="K173" i="2"/>
  <c r="N172" i="2"/>
  <c r="AB172" i="2"/>
  <c r="Y173" i="2"/>
  <c r="AA171" i="2"/>
  <c r="W172" i="2"/>
  <c r="AK173" i="2" l="1"/>
  <c r="AO172" i="2"/>
  <c r="AM172" i="2"/>
  <c r="AP171" i="2"/>
  <c r="I174" i="2"/>
  <c r="M173" i="2"/>
  <c r="K174" i="2"/>
  <c r="N173" i="2"/>
  <c r="AA172" i="2"/>
  <c r="W173" i="2"/>
  <c r="AB173" i="2"/>
  <c r="Y174" i="2"/>
  <c r="AM173" i="2" l="1"/>
  <c r="AP172" i="2"/>
  <c r="AK174" i="2"/>
  <c r="AO173" i="2"/>
  <c r="I175" i="2"/>
  <c r="M174" i="2"/>
  <c r="K175" i="2"/>
  <c r="N174" i="2"/>
  <c r="Y175" i="2"/>
  <c r="AB174" i="2"/>
  <c r="AA173" i="2"/>
  <c r="W174" i="2"/>
  <c r="AK175" i="2" l="1"/>
  <c r="AO174" i="2"/>
  <c r="AP173" i="2"/>
  <c r="AM174" i="2"/>
  <c r="I176" i="2"/>
  <c r="M175" i="2"/>
  <c r="K176" i="2"/>
  <c r="N175" i="2"/>
  <c r="AA174" i="2"/>
  <c r="W175" i="2"/>
  <c r="Y176" i="2"/>
  <c r="AB175" i="2"/>
  <c r="AM175" i="2" l="1"/>
  <c r="AP174" i="2"/>
  <c r="AK176" i="2"/>
  <c r="AO175" i="2"/>
  <c r="I177" i="2"/>
  <c r="M176" i="2"/>
  <c r="K177" i="2"/>
  <c r="N176" i="2"/>
  <c r="AB176" i="2"/>
  <c r="Y177" i="2"/>
  <c r="AA175" i="2"/>
  <c r="W176" i="2"/>
  <c r="AK177" i="2" l="1"/>
  <c r="AO176" i="2"/>
  <c r="AM176" i="2"/>
  <c r="AP175" i="2"/>
  <c r="K178" i="2"/>
  <c r="N177" i="2"/>
  <c r="I178" i="2"/>
  <c r="M177" i="2"/>
  <c r="W177" i="2"/>
  <c r="AA176" i="2"/>
  <c r="AB177" i="2"/>
  <c r="Y178" i="2"/>
  <c r="AM177" i="2" l="1"/>
  <c r="AP176" i="2"/>
  <c r="AK178" i="2"/>
  <c r="AO177" i="2"/>
  <c r="I179" i="2"/>
  <c r="M178" i="2"/>
  <c r="K179" i="2"/>
  <c r="N178" i="2"/>
  <c r="Y179" i="2"/>
  <c r="AB178" i="2"/>
  <c r="W178" i="2"/>
  <c r="AA177" i="2"/>
  <c r="AK179" i="2" l="1"/>
  <c r="AO178" i="2"/>
  <c r="AP177" i="2"/>
  <c r="AM178" i="2"/>
  <c r="K180" i="2"/>
  <c r="N179" i="2"/>
  <c r="I180" i="2"/>
  <c r="M179" i="2"/>
  <c r="W179" i="2"/>
  <c r="AA178" i="2"/>
  <c r="AB179" i="2"/>
  <c r="Y180" i="2"/>
  <c r="AM179" i="2" l="1"/>
  <c r="AP178" i="2"/>
  <c r="AO179" i="2"/>
  <c r="AK180" i="2"/>
  <c r="I181" i="2"/>
  <c r="M180" i="2"/>
  <c r="K181" i="2"/>
  <c r="N180" i="2"/>
  <c r="AB180" i="2"/>
  <c r="Y181" i="2"/>
  <c r="W180" i="2"/>
  <c r="AA179" i="2"/>
  <c r="AO180" i="2" l="1"/>
  <c r="AK181" i="2"/>
  <c r="AM180" i="2"/>
  <c r="AP179" i="2"/>
  <c r="K182" i="2"/>
  <c r="N181" i="2"/>
  <c r="I182" i="2"/>
  <c r="M181" i="2"/>
  <c r="AA180" i="2"/>
  <c r="W181" i="2"/>
  <c r="Y182" i="2"/>
  <c r="AB181" i="2"/>
  <c r="AM181" i="2" l="1"/>
  <c r="AP180" i="2"/>
  <c r="AK182" i="2"/>
  <c r="AO181" i="2"/>
  <c r="K183" i="2"/>
  <c r="N182" i="2"/>
  <c r="I183" i="2"/>
  <c r="M182" i="2"/>
  <c r="Y183" i="2"/>
  <c r="AB182" i="2"/>
  <c r="AA181" i="2"/>
  <c r="W182" i="2"/>
  <c r="AK183" i="2" l="1"/>
  <c r="AO182" i="2"/>
  <c r="AM182" i="2"/>
  <c r="AP181" i="2"/>
  <c r="K184" i="2"/>
  <c r="N183" i="2"/>
  <c r="I184" i="2"/>
  <c r="M183" i="2"/>
  <c r="AA182" i="2"/>
  <c r="W183" i="2"/>
  <c r="Y184" i="2"/>
  <c r="AB183" i="2"/>
  <c r="AM183" i="2" l="1"/>
  <c r="AP182" i="2"/>
  <c r="AK184" i="2"/>
  <c r="AO183" i="2"/>
  <c r="K185" i="2"/>
  <c r="N184" i="2"/>
  <c r="I185" i="2"/>
  <c r="M184" i="2"/>
  <c r="AB184" i="2"/>
  <c r="Y185" i="2"/>
  <c r="AA183" i="2"/>
  <c r="W184" i="2"/>
  <c r="AK185" i="2" l="1"/>
  <c r="AO184" i="2"/>
  <c r="AP183" i="2"/>
  <c r="AM184" i="2"/>
  <c r="I186" i="2"/>
  <c r="M185" i="2"/>
  <c r="K186" i="2"/>
  <c r="N185" i="2"/>
  <c r="W185" i="2"/>
  <c r="AA184" i="2"/>
  <c r="AB185" i="2"/>
  <c r="Y186" i="2"/>
  <c r="AM185" i="2" l="1"/>
  <c r="AP184" i="2"/>
  <c r="AO185" i="2"/>
  <c r="AK186" i="2"/>
  <c r="I187" i="2"/>
  <c r="M186" i="2"/>
  <c r="K187" i="2"/>
  <c r="N186" i="2"/>
  <c r="AB186" i="2"/>
  <c r="Y187" i="2"/>
  <c r="W186" i="2"/>
  <c r="AA185" i="2"/>
  <c r="AK187" i="2" l="1"/>
  <c r="AO186" i="2"/>
  <c r="AP185" i="2"/>
  <c r="AM186" i="2"/>
  <c r="K188" i="2"/>
  <c r="N187" i="2"/>
  <c r="I188" i="2"/>
  <c r="M187" i="2"/>
  <c r="W187" i="2"/>
  <c r="AA186" i="2"/>
  <c r="AB187" i="2"/>
  <c r="Y188" i="2"/>
  <c r="AP186" i="2" l="1"/>
  <c r="AM187" i="2"/>
  <c r="AO187" i="2"/>
  <c r="AK188" i="2"/>
  <c r="I189" i="2"/>
  <c r="M188" i="2"/>
  <c r="K189" i="2"/>
  <c r="N188" i="2"/>
  <c r="AB188" i="2"/>
  <c r="Y189" i="2"/>
  <c r="AA187" i="2"/>
  <c r="W188" i="2"/>
  <c r="AM188" i="2" l="1"/>
  <c r="AP187" i="2"/>
  <c r="AO188" i="2"/>
  <c r="AK189" i="2"/>
  <c r="K190" i="2"/>
  <c r="N189" i="2"/>
  <c r="I190" i="2"/>
  <c r="M189" i="2"/>
  <c r="W189" i="2"/>
  <c r="AA188" i="2"/>
  <c r="AB189" i="2"/>
  <c r="Y190" i="2"/>
  <c r="AK190" i="2" l="1"/>
  <c r="AO189" i="2"/>
  <c r="AM189" i="2"/>
  <c r="AP188" i="2"/>
  <c r="K191" i="2"/>
  <c r="N190" i="2"/>
  <c r="I191" i="2"/>
  <c r="M190" i="2"/>
  <c r="Y191" i="2"/>
  <c r="AB190" i="2"/>
  <c r="AA189" i="2"/>
  <c r="W190" i="2"/>
  <c r="AM190" i="2" l="1"/>
  <c r="AP189" i="2"/>
  <c r="AK191" i="2"/>
  <c r="AO190" i="2"/>
  <c r="I192" i="2"/>
  <c r="M191" i="2"/>
  <c r="K192" i="2"/>
  <c r="N191" i="2"/>
  <c r="AA190" i="2"/>
  <c r="W191" i="2"/>
  <c r="Y192" i="2"/>
  <c r="AB191" i="2"/>
  <c r="AK192" i="2" l="1"/>
  <c r="AO191" i="2"/>
  <c r="AM191" i="2"/>
  <c r="AP190" i="2"/>
  <c r="K193" i="2"/>
  <c r="N192" i="2"/>
  <c r="I193" i="2"/>
  <c r="M192" i="2"/>
  <c r="AB192" i="2"/>
  <c r="Y193" i="2"/>
  <c r="AA191" i="2"/>
  <c r="W192" i="2"/>
  <c r="AP191" i="2" l="1"/>
  <c r="AM192" i="2"/>
  <c r="AK193" i="2"/>
  <c r="AO192" i="2"/>
  <c r="K194" i="2"/>
  <c r="N193" i="2"/>
  <c r="I194" i="2"/>
  <c r="M193" i="2"/>
  <c r="W193" i="2"/>
  <c r="AA192" i="2"/>
  <c r="AB193" i="2"/>
  <c r="Y194" i="2"/>
  <c r="AK194" i="2" l="1"/>
  <c r="AO193" i="2"/>
  <c r="AM193" i="2"/>
  <c r="AP192" i="2"/>
  <c r="I195" i="2"/>
  <c r="M194" i="2"/>
  <c r="K195" i="2"/>
  <c r="N194" i="2"/>
  <c r="Y195" i="2"/>
  <c r="AB194" i="2"/>
  <c r="W194" i="2"/>
  <c r="AA193" i="2"/>
  <c r="AP193" i="2" l="1"/>
  <c r="AM194" i="2"/>
  <c r="AK195" i="2"/>
  <c r="AO194" i="2"/>
  <c r="I196" i="2"/>
  <c r="M195" i="2"/>
  <c r="K196" i="2"/>
  <c r="N195" i="2"/>
  <c r="W195" i="2"/>
  <c r="AA194" i="2"/>
  <c r="AB195" i="2"/>
  <c r="Y196" i="2"/>
  <c r="AO195" i="2" l="1"/>
  <c r="AK196" i="2"/>
  <c r="AP194" i="2"/>
  <c r="AM195" i="2"/>
  <c r="K197" i="2"/>
  <c r="N196" i="2"/>
  <c r="I197" i="2"/>
  <c r="M196" i="2"/>
  <c r="AB196" i="2"/>
  <c r="Y197" i="2"/>
  <c r="W196" i="2"/>
  <c r="AA195" i="2"/>
  <c r="AM196" i="2" l="1"/>
  <c r="AP195" i="2"/>
  <c r="AO196" i="2"/>
  <c r="AK197" i="2"/>
  <c r="I198" i="2"/>
  <c r="M197" i="2"/>
  <c r="K198" i="2"/>
  <c r="N197" i="2"/>
  <c r="Y198" i="2"/>
  <c r="AB197" i="2"/>
  <c r="W197" i="2"/>
  <c r="AA196" i="2"/>
  <c r="AK198" i="2" l="1"/>
  <c r="AO197" i="2"/>
  <c r="AM197" i="2"/>
  <c r="AP196" i="2"/>
  <c r="K199" i="2"/>
  <c r="N198" i="2"/>
  <c r="I199" i="2"/>
  <c r="M198" i="2"/>
  <c r="AA197" i="2"/>
  <c r="W198" i="2"/>
  <c r="Y199" i="2"/>
  <c r="AB198" i="2"/>
  <c r="AM198" i="2" l="1"/>
  <c r="AP197" i="2"/>
  <c r="AK199" i="2"/>
  <c r="AO198" i="2"/>
  <c r="I200" i="2"/>
  <c r="M199" i="2"/>
  <c r="K200" i="2"/>
  <c r="N199" i="2"/>
  <c r="Y200" i="2"/>
  <c r="AB199" i="2"/>
  <c r="AA198" i="2"/>
  <c r="W199" i="2"/>
  <c r="AK200" i="2" l="1"/>
  <c r="AO199" i="2"/>
  <c r="AM199" i="2"/>
  <c r="AP198" i="2"/>
  <c r="K201" i="2"/>
  <c r="N200" i="2"/>
  <c r="I201" i="2"/>
  <c r="M200" i="2"/>
  <c r="AA199" i="2"/>
  <c r="W200" i="2"/>
  <c r="AB200" i="2"/>
  <c r="Y201" i="2"/>
  <c r="AP199" i="2" l="1"/>
  <c r="AM200" i="2"/>
  <c r="AK201" i="2"/>
  <c r="AO200" i="2"/>
  <c r="K202" i="2"/>
  <c r="N201" i="2"/>
  <c r="I202" i="2"/>
  <c r="M201" i="2"/>
  <c r="AB201" i="2"/>
  <c r="Y202" i="2"/>
  <c r="W201" i="2"/>
  <c r="AA200" i="2"/>
  <c r="AO201" i="2" l="1"/>
  <c r="AK202" i="2"/>
  <c r="AM201" i="2"/>
  <c r="AP200" i="2"/>
  <c r="I203" i="2"/>
  <c r="M202" i="2"/>
  <c r="K203" i="2"/>
  <c r="N202" i="2"/>
  <c r="W202" i="2"/>
  <c r="AA201" i="2"/>
  <c r="Y203" i="2"/>
  <c r="AB202" i="2"/>
  <c r="AM202" i="2" l="1"/>
  <c r="AP201" i="2"/>
  <c r="AK203" i="2"/>
  <c r="AO202" i="2"/>
  <c r="K204" i="2"/>
  <c r="N203" i="2"/>
  <c r="I204" i="2"/>
  <c r="M203" i="2"/>
  <c r="AB203" i="2"/>
  <c r="Y204" i="2"/>
  <c r="AA202" i="2"/>
  <c r="W203" i="2"/>
  <c r="AO203" i="2" l="1"/>
  <c r="AK204" i="2"/>
  <c r="AP202" i="2"/>
  <c r="AM203" i="2"/>
  <c r="K205" i="2"/>
  <c r="N204" i="2"/>
  <c r="I205" i="2"/>
  <c r="M204" i="2"/>
  <c r="AA203" i="2"/>
  <c r="W204" i="2"/>
  <c r="AB204" i="2"/>
  <c r="Y205" i="2"/>
  <c r="AO204" i="2" l="1"/>
  <c r="AK205" i="2"/>
  <c r="AM204" i="2"/>
  <c r="AP203" i="2"/>
  <c r="I206" i="2"/>
  <c r="M205" i="2"/>
  <c r="K206" i="2"/>
  <c r="N205" i="2"/>
  <c r="Y206" i="2"/>
  <c r="AB205" i="2"/>
  <c r="W205" i="2"/>
  <c r="AA204" i="2"/>
  <c r="AK206" i="2" l="1"/>
  <c r="AO205" i="2"/>
  <c r="AM205" i="2"/>
  <c r="AP204" i="2"/>
  <c r="I207" i="2"/>
  <c r="M206" i="2"/>
  <c r="K207" i="2"/>
  <c r="N206" i="2"/>
  <c r="AA205" i="2"/>
  <c r="W206" i="2"/>
  <c r="Y207" i="2"/>
  <c r="AB206" i="2"/>
  <c r="AM206" i="2" l="1"/>
  <c r="AP205" i="2"/>
  <c r="AK207" i="2"/>
  <c r="AO206" i="2"/>
  <c r="I208" i="2"/>
  <c r="M207" i="2"/>
  <c r="K208" i="2"/>
  <c r="N207" i="2"/>
  <c r="Y208" i="2"/>
  <c r="AB207" i="2"/>
  <c r="AA206" i="2"/>
  <c r="W207" i="2"/>
  <c r="AK208" i="2" l="1"/>
  <c r="AO207" i="2"/>
  <c r="AM207" i="2"/>
  <c r="AP206" i="2"/>
  <c r="I209" i="2"/>
  <c r="M208" i="2"/>
  <c r="K209" i="2"/>
  <c r="N208" i="2"/>
  <c r="AA207" i="2"/>
  <c r="W208" i="2"/>
  <c r="AB208" i="2"/>
  <c r="Y209" i="2"/>
  <c r="AP207" i="2" l="1"/>
  <c r="AM208" i="2"/>
  <c r="AK209" i="2"/>
  <c r="AO208" i="2"/>
  <c r="I210" i="2"/>
  <c r="M209" i="2"/>
  <c r="K210" i="2"/>
  <c r="N209" i="2"/>
  <c r="AB209" i="2"/>
  <c r="Y210" i="2"/>
  <c r="W209" i="2"/>
  <c r="AA208" i="2"/>
  <c r="AK210" i="2" l="1"/>
  <c r="AO209" i="2"/>
  <c r="AM209" i="2"/>
  <c r="AP208" i="2"/>
  <c r="K211" i="2"/>
  <c r="N210" i="2"/>
  <c r="I211" i="2"/>
  <c r="M210" i="2"/>
  <c r="Y211" i="2"/>
  <c r="AB210" i="2"/>
  <c r="W210" i="2"/>
  <c r="AA209" i="2"/>
  <c r="AM210" i="2" l="1"/>
  <c r="AP209" i="2"/>
  <c r="AK211" i="2"/>
  <c r="AO210" i="2"/>
  <c r="I212" i="2"/>
  <c r="M211" i="2"/>
  <c r="K212" i="2"/>
  <c r="N211" i="2"/>
  <c r="W211" i="2"/>
  <c r="AA210" i="2"/>
  <c r="AB211" i="2"/>
  <c r="Y212" i="2"/>
  <c r="AO211" i="2" l="1"/>
  <c r="AK212" i="2"/>
  <c r="AP210" i="2"/>
  <c r="AM211" i="2"/>
  <c r="I213" i="2"/>
  <c r="M212" i="2"/>
  <c r="K213" i="2"/>
  <c r="N212" i="2"/>
  <c r="AB212" i="2"/>
  <c r="Y213" i="2"/>
  <c r="AA211" i="2"/>
  <c r="W212" i="2"/>
  <c r="AM212" i="2" l="1"/>
  <c r="AP211" i="2"/>
  <c r="AO212" i="2"/>
  <c r="AK213" i="2"/>
  <c r="I214" i="2"/>
  <c r="M213" i="2"/>
  <c r="K214" i="2"/>
  <c r="N213" i="2"/>
  <c r="AA212" i="2"/>
  <c r="W213" i="2"/>
  <c r="Y214" i="2"/>
  <c r="AB213" i="2"/>
  <c r="AK214" i="2" l="1"/>
  <c r="AO213" i="2"/>
  <c r="AP212" i="2"/>
  <c r="AM213" i="2"/>
  <c r="I215" i="2"/>
  <c r="M214" i="2"/>
  <c r="K215" i="2"/>
  <c r="N214" i="2"/>
  <c r="AB214" i="2"/>
  <c r="Y215" i="2"/>
  <c r="W214" i="2"/>
  <c r="AA213" i="2"/>
  <c r="AM214" i="2" l="1"/>
  <c r="AP213" i="2"/>
  <c r="AK215" i="2"/>
  <c r="AO214" i="2"/>
  <c r="I216" i="2"/>
  <c r="M215" i="2"/>
  <c r="K216" i="2"/>
  <c r="N215" i="2"/>
  <c r="W215" i="2"/>
  <c r="AA214" i="2"/>
  <c r="AB215" i="2"/>
  <c r="Y216" i="2"/>
  <c r="AK216" i="2" l="1"/>
  <c r="AO215" i="2"/>
  <c r="AM215" i="2"/>
  <c r="AP214" i="2"/>
  <c r="K217" i="2"/>
  <c r="N216" i="2"/>
  <c r="I217" i="2"/>
  <c r="M216" i="2"/>
  <c r="Y217" i="2"/>
  <c r="AB216" i="2"/>
  <c r="AA215" i="2"/>
  <c r="W216" i="2"/>
  <c r="AP215" i="2" l="1"/>
  <c r="AM216" i="2"/>
  <c r="AK217" i="2"/>
  <c r="AO216" i="2"/>
  <c r="I218" i="2"/>
  <c r="M217" i="2"/>
  <c r="K218" i="2"/>
  <c r="N217" i="2"/>
  <c r="AA216" i="2"/>
  <c r="W217" i="2"/>
  <c r="Y218" i="2"/>
  <c r="AB217" i="2"/>
  <c r="AO217" i="2" l="1"/>
  <c r="AK218" i="2"/>
  <c r="AM217" i="2"/>
  <c r="AP216" i="2"/>
  <c r="I219" i="2"/>
  <c r="M218" i="2"/>
  <c r="K219" i="2"/>
  <c r="N218" i="2"/>
  <c r="W218" i="2"/>
  <c r="AA217" i="2"/>
  <c r="AB218" i="2"/>
  <c r="Y219" i="2"/>
  <c r="AP217" i="2" l="1"/>
  <c r="AM218" i="2"/>
  <c r="AK219" i="2"/>
  <c r="AO218" i="2"/>
  <c r="I220" i="2"/>
  <c r="M219" i="2"/>
  <c r="K220" i="2"/>
  <c r="N219" i="2"/>
  <c r="Y220" i="2"/>
  <c r="AB219" i="2"/>
  <c r="W219" i="2"/>
  <c r="AA218" i="2"/>
  <c r="AP218" i="2" l="1"/>
  <c r="AM219" i="2"/>
  <c r="AO219" i="2"/>
  <c r="AK220" i="2"/>
  <c r="K221" i="2"/>
  <c r="N220" i="2"/>
  <c r="I221" i="2"/>
  <c r="M220" i="2"/>
  <c r="AA219" i="2"/>
  <c r="W220" i="2"/>
  <c r="Y221" i="2"/>
  <c r="AB220" i="2"/>
  <c r="AO220" i="2" l="1"/>
  <c r="AK221" i="2"/>
  <c r="AM220" i="2"/>
  <c r="AP219" i="2"/>
  <c r="I222" i="2"/>
  <c r="M221" i="2"/>
  <c r="K222" i="2"/>
  <c r="N221" i="2"/>
  <c r="AB221" i="2"/>
  <c r="Y222" i="2"/>
  <c r="AA220" i="2"/>
  <c r="W221" i="2"/>
  <c r="AM221" i="2" l="1"/>
  <c r="AP220" i="2"/>
  <c r="AK222" i="2"/>
  <c r="AO221" i="2"/>
  <c r="I223" i="2"/>
  <c r="M222" i="2"/>
  <c r="K223" i="2"/>
  <c r="N222" i="2"/>
  <c r="W222" i="2"/>
  <c r="AA221" i="2"/>
  <c r="AB222" i="2"/>
  <c r="Y223" i="2"/>
  <c r="AO222" i="2" l="1"/>
  <c r="AK223" i="2"/>
  <c r="AM222" i="2"/>
  <c r="AP221" i="2"/>
  <c r="I224" i="2"/>
  <c r="M223" i="2"/>
  <c r="K224" i="2"/>
  <c r="N223" i="2"/>
  <c r="AB223" i="2"/>
  <c r="Y224" i="2"/>
  <c r="W223" i="2"/>
  <c r="AA222" i="2"/>
  <c r="AK224" i="2" l="1"/>
  <c r="AO223" i="2"/>
  <c r="AM223" i="2"/>
  <c r="AP222" i="2"/>
  <c r="I225" i="2"/>
  <c r="M224" i="2"/>
  <c r="K225" i="2"/>
  <c r="N224" i="2"/>
  <c r="AA223" i="2"/>
  <c r="W224" i="2"/>
  <c r="Y225" i="2"/>
  <c r="AB224" i="2"/>
  <c r="AP223" i="2" l="1"/>
  <c r="AM224" i="2"/>
  <c r="AK225" i="2"/>
  <c r="AO224" i="2"/>
  <c r="I226" i="2"/>
  <c r="M225" i="2"/>
  <c r="K226" i="2"/>
  <c r="N225" i="2"/>
  <c r="AA224" i="2"/>
  <c r="W225" i="2"/>
  <c r="AB225" i="2"/>
  <c r="Y226" i="2"/>
  <c r="AM225" i="2" l="1"/>
  <c r="AP224" i="2"/>
  <c r="AK226" i="2"/>
  <c r="AO225" i="2"/>
  <c r="I227" i="2"/>
  <c r="M226" i="2"/>
  <c r="K227" i="2"/>
  <c r="N226" i="2"/>
  <c r="AB226" i="2"/>
  <c r="Y227" i="2"/>
  <c r="W226" i="2"/>
  <c r="AA225" i="2"/>
  <c r="AK227" i="2" l="1"/>
  <c r="AO226" i="2"/>
  <c r="AM226" i="2"/>
  <c r="AP225" i="2"/>
  <c r="I228" i="2"/>
  <c r="M227" i="2"/>
  <c r="K228" i="2"/>
  <c r="N227" i="2"/>
  <c r="W227" i="2"/>
  <c r="AA226" i="2"/>
  <c r="Y228" i="2"/>
  <c r="AB227" i="2"/>
  <c r="AP226" i="2" l="1"/>
  <c r="AM227" i="2"/>
  <c r="AO227" i="2"/>
  <c r="AK228" i="2"/>
  <c r="I229" i="2"/>
  <c r="M228" i="2"/>
  <c r="K229" i="2"/>
  <c r="N228" i="2"/>
  <c r="Y229" i="2"/>
  <c r="AB228" i="2"/>
  <c r="AA227" i="2"/>
  <c r="W228" i="2"/>
  <c r="AO228" i="2" l="1"/>
  <c r="AK229" i="2"/>
  <c r="AM228" i="2"/>
  <c r="AP227" i="2"/>
  <c r="K230" i="2"/>
  <c r="N229" i="2"/>
  <c r="I230" i="2"/>
  <c r="M229" i="2"/>
  <c r="AA228" i="2"/>
  <c r="W229" i="2"/>
  <c r="AB229" i="2"/>
  <c r="Y230" i="2"/>
  <c r="AK230" i="2" l="1"/>
  <c r="AO229" i="2"/>
  <c r="AP228" i="2"/>
  <c r="AM229" i="2"/>
  <c r="I231" i="2"/>
  <c r="M230" i="2"/>
  <c r="K231" i="2"/>
  <c r="N230" i="2"/>
  <c r="AB230" i="2"/>
  <c r="Y231" i="2"/>
  <c r="W230" i="2"/>
  <c r="AA229" i="2"/>
  <c r="AM230" i="2" l="1"/>
  <c r="AP229" i="2"/>
  <c r="AK231" i="2"/>
  <c r="AO230" i="2"/>
  <c r="I232" i="2"/>
  <c r="M231" i="2"/>
  <c r="K232" i="2"/>
  <c r="N231" i="2"/>
  <c r="W231" i="2"/>
  <c r="AA230" i="2"/>
  <c r="AB231" i="2"/>
  <c r="Y232" i="2"/>
  <c r="AK232" i="2" l="1"/>
  <c r="AO231" i="2"/>
  <c r="AM231" i="2"/>
  <c r="AP230" i="2"/>
  <c r="K233" i="2"/>
  <c r="N232" i="2"/>
  <c r="I233" i="2"/>
  <c r="M232" i="2"/>
  <c r="Y233" i="2"/>
  <c r="AB232" i="2"/>
  <c r="AA231" i="2"/>
  <c r="W232" i="2"/>
  <c r="AP231" i="2" l="1"/>
  <c r="AM232" i="2"/>
  <c r="AK233" i="2"/>
  <c r="AO232" i="2"/>
  <c r="K234" i="2"/>
  <c r="N233" i="2"/>
  <c r="I234" i="2"/>
  <c r="M233" i="2"/>
  <c r="W233" i="2"/>
  <c r="AA232" i="2"/>
  <c r="Y234" i="2"/>
  <c r="AB233" i="2"/>
  <c r="AM233" i="2" l="1"/>
  <c r="AP232" i="2"/>
  <c r="AO233" i="2"/>
  <c r="AK234" i="2"/>
  <c r="K235" i="2"/>
  <c r="N234" i="2"/>
  <c r="I235" i="2"/>
  <c r="M234" i="2"/>
  <c r="AB234" i="2"/>
  <c r="Y235" i="2"/>
  <c r="W234" i="2"/>
  <c r="AA233" i="2"/>
  <c r="AK235" i="2" l="1"/>
  <c r="AO234" i="2"/>
  <c r="AP233" i="2"/>
  <c r="AM234" i="2"/>
  <c r="K236" i="2"/>
  <c r="N235" i="2"/>
  <c r="I236" i="2"/>
  <c r="M235" i="2"/>
  <c r="W235" i="2"/>
  <c r="AA234" i="2"/>
  <c r="Y236" i="2"/>
  <c r="AB235" i="2"/>
  <c r="AP234" i="2" l="1"/>
  <c r="AM235" i="2"/>
  <c r="AO235" i="2"/>
  <c r="AK236" i="2"/>
  <c r="I237" i="2"/>
  <c r="M236" i="2"/>
  <c r="K237" i="2"/>
  <c r="N236" i="2"/>
  <c r="Y237" i="2"/>
  <c r="AB236" i="2"/>
  <c r="AA235" i="2"/>
  <c r="W236" i="2"/>
  <c r="AO236" i="2" l="1"/>
  <c r="AK237" i="2"/>
  <c r="AM236" i="2"/>
  <c r="AP235" i="2"/>
  <c r="K238" i="2"/>
  <c r="N237" i="2"/>
  <c r="I238" i="2"/>
  <c r="M237" i="2"/>
  <c r="W237" i="2"/>
  <c r="AA236" i="2"/>
  <c r="AB237" i="2"/>
  <c r="Y238" i="2"/>
  <c r="AK238" i="2" l="1"/>
  <c r="AO237" i="2"/>
  <c r="AM237" i="2"/>
  <c r="AP236" i="2"/>
  <c r="K239" i="2"/>
  <c r="N238" i="2"/>
  <c r="I239" i="2"/>
  <c r="M238" i="2"/>
  <c r="AB238" i="2"/>
  <c r="Y239" i="2"/>
  <c r="W238" i="2"/>
  <c r="AA237" i="2"/>
  <c r="AM238" i="2" l="1"/>
  <c r="AP237" i="2"/>
  <c r="AO238" i="2"/>
  <c r="AK239" i="2"/>
  <c r="I240" i="2"/>
  <c r="M239" i="2"/>
  <c r="K240" i="2"/>
  <c r="N239" i="2"/>
  <c r="W239" i="2"/>
  <c r="AA238" i="2"/>
  <c r="Y240" i="2"/>
  <c r="AB239" i="2"/>
  <c r="AK240" i="2" l="1"/>
  <c r="AO239" i="2"/>
  <c r="AM239" i="2"/>
  <c r="AP238" i="2"/>
  <c r="I241" i="2"/>
  <c r="M240" i="2"/>
  <c r="K241" i="2"/>
  <c r="N240" i="2"/>
  <c r="Y241" i="2"/>
  <c r="AB240" i="2"/>
  <c r="AA239" i="2"/>
  <c r="W240" i="2"/>
  <c r="AP239" i="2" l="1"/>
  <c r="AM240" i="2"/>
  <c r="AK241" i="2"/>
  <c r="AO240" i="2"/>
  <c r="I242" i="2"/>
  <c r="M241" i="2"/>
  <c r="K242" i="2"/>
  <c r="N241" i="2"/>
  <c r="W241" i="2"/>
  <c r="AA240" i="2"/>
  <c r="Y242" i="2"/>
  <c r="AB241" i="2"/>
  <c r="AM241" i="2" l="1"/>
  <c r="AP240" i="2"/>
  <c r="AK242" i="2"/>
  <c r="AO241" i="2"/>
  <c r="K243" i="2"/>
  <c r="N242" i="2"/>
  <c r="I243" i="2"/>
  <c r="M242" i="2"/>
  <c r="AB242" i="2"/>
  <c r="Y243" i="2"/>
  <c r="W242" i="2"/>
  <c r="AA241" i="2"/>
  <c r="AK243" i="2" l="1"/>
  <c r="AO242" i="2"/>
  <c r="AM242" i="2"/>
  <c r="AP241" i="2"/>
  <c r="K244" i="2"/>
  <c r="N243" i="2"/>
  <c r="I244" i="2"/>
  <c r="M243" i="2"/>
  <c r="Y244" i="2"/>
  <c r="AB243" i="2"/>
  <c r="W243" i="2"/>
  <c r="AA242" i="2"/>
  <c r="AP242" i="2" l="1"/>
  <c r="AM243" i="2"/>
  <c r="AO243" i="2"/>
  <c r="AK244" i="2"/>
  <c r="I245" i="2"/>
  <c r="M244" i="2"/>
  <c r="K245" i="2"/>
  <c r="N244" i="2"/>
  <c r="AA243" i="2"/>
  <c r="W244" i="2"/>
  <c r="Y245" i="2"/>
  <c r="AB244" i="2"/>
  <c r="AO244" i="2" l="1"/>
  <c r="AK245" i="2"/>
  <c r="AM244" i="2"/>
  <c r="AP243" i="2"/>
  <c r="I246" i="2"/>
  <c r="M245" i="2"/>
  <c r="K246" i="2"/>
  <c r="N245" i="2"/>
  <c r="AB245" i="2"/>
  <c r="Y246" i="2"/>
  <c r="W245" i="2"/>
  <c r="AA244" i="2"/>
  <c r="AK246" i="2" l="1"/>
  <c r="AO245" i="2"/>
  <c r="AP244" i="2"/>
  <c r="AM245" i="2"/>
  <c r="K247" i="2"/>
  <c r="N246" i="2"/>
  <c r="I247" i="2"/>
  <c r="M246" i="2"/>
  <c r="W246" i="2"/>
  <c r="AA245" i="2"/>
  <c r="AB246" i="2"/>
  <c r="Y247" i="2"/>
  <c r="AM246" i="2" l="1"/>
  <c r="AP245" i="2"/>
  <c r="AO246" i="2"/>
  <c r="AK247" i="2"/>
  <c r="K248" i="2"/>
  <c r="N247" i="2"/>
  <c r="I248" i="2"/>
  <c r="M247" i="2"/>
  <c r="Y248" i="2"/>
  <c r="AB247" i="2"/>
  <c r="W247" i="2"/>
  <c r="AA246" i="2"/>
  <c r="AK248" i="2" l="1"/>
  <c r="AO247" i="2"/>
  <c r="AM247" i="2"/>
  <c r="AP246" i="2"/>
  <c r="I249" i="2"/>
  <c r="M248" i="2"/>
  <c r="K249" i="2"/>
  <c r="N248" i="2"/>
  <c r="AA247" i="2"/>
  <c r="W248" i="2"/>
  <c r="Y249" i="2"/>
  <c r="AB248" i="2"/>
  <c r="AP247" i="2" l="1"/>
  <c r="AM248" i="2"/>
  <c r="AK249" i="2"/>
  <c r="AO248" i="2"/>
  <c r="K250" i="2"/>
  <c r="N249" i="2"/>
  <c r="I250" i="2"/>
  <c r="M249" i="2"/>
  <c r="AB249" i="2"/>
  <c r="Y250" i="2"/>
  <c r="W249" i="2"/>
  <c r="AA248" i="2"/>
  <c r="AK250" i="2" l="1"/>
  <c r="AO249" i="2"/>
  <c r="AM249" i="2"/>
  <c r="AP248" i="2"/>
  <c r="I251" i="2"/>
  <c r="M250" i="2"/>
  <c r="K251" i="2"/>
  <c r="N250" i="2"/>
  <c r="W250" i="2"/>
  <c r="AA249" i="2"/>
  <c r="AB250" i="2"/>
  <c r="Y251" i="2"/>
  <c r="AP249" i="2" l="1"/>
  <c r="AM250" i="2"/>
  <c r="AK251" i="2"/>
  <c r="AO250" i="2"/>
  <c r="I252" i="2"/>
  <c r="M251" i="2"/>
  <c r="K252" i="2"/>
  <c r="N251" i="2"/>
  <c r="Y252" i="2"/>
  <c r="AB251" i="2"/>
  <c r="W251" i="2"/>
  <c r="AA250" i="2"/>
  <c r="AP250" i="2" l="1"/>
  <c r="AM251" i="2"/>
  <c r="AO251" i="2"/>
  <c r="AK252" i="2"/>
  <c r="I253" i="2"/>
  <c r="M252" i="2"/>
  <c r="K253" i="2"/>
  <c r="N252" i="2"/>
  <c r="AA251" i="2"/>
  <c r="W252" i="2"/>
  <c r="Y253" i="2"/>
  <c r="AB252" i="2"/>
  <c r="AM252" i="2" l="1"/>
  <c r="AP251" i="2"/>
  <c r="AO252" i="2"/>
  <c r="AK253" i="2"/>
  <c r="I254" i="2"/>
  <c r="M253" i="2"/>
  <c r="K254" i="2"/>
  <c r="N253" i="2"/>
  <c r="AB253" i="2"/>
  <c r="Y254" i="2"/>
  <c r="W253" i="2"/>
  <c r="AA252" i="2"/>
  <c r="AK254" i="2" l="1"/>
  <c r="AO253" i="2"/>
  <c r="AP252" i="2"/>
  <c r="AM253" i="2"/>
  <c r="I255" i="2"/>
  <c r="M254" i="2"/>
  <c r="K255" i="2"/>
  <c r="N254" i="2"/>
  <c r="AB254" i="2"/>
  <c r="Y255" i="2"/>
  <c r="W254" i="2"/>
  <c r="AA253" i="2"/>
  <c r="AM254" i="2" l="1"/>
  <c r="AP253" i="2"/>
  <c r="AO254" i="2"/>
  <c r="AK255" i="2"/>
  <c r="I256" i="2"/>
  <c r="M255" i="2"/>
  <c r="K256" i="2"/>
  <c r="N255" i="2"/>
  <c r="W255" i="2"/>
  <c r="AA254" i="2"/>
  <c r="AB255" i="2"/>
  <c r="Y256" i="2"/>
  <c r="AK256" i="2" l="1"/>
  <c r="AO255" i="2"/>
  <c r="AM255" i="2"/>
  <c r="AP254" i="2"/>
  <c r="I257" i="2"/>
  <c r="M256" i="2"/>
  <c r="K257" i="2"/>
  <c r="N256" i="2"/>
  <c r="Y257" i="2"/>
  <c r="AB256" i="2"/>
  <c r="AA255" i="2"/>
  <c r="W256" i="2"/>
  <c r="AP255" i="2" l="1"/>
  <c r="AM256" i="2"/>
  <c r="AK257" i="2"/>
  <c r="AO256" i="2"/>
  <c r="K258" i="2"/>
  <c r="N257" i="2"/>
  <c r="I258" i="2"/>
  <c r="M257" i="2"/>
  <c r="AA256" i="2"/>
  <c r="W257" i="2"/>
  <c r="Y258" i="2"/>
  <c r="AB257" i="2"/>
  <c r="AM257" i="2" l="1"/>
  <c r="AP256" i="2"/>
  <c r="AK258" i="2"/>
  <c r="AO257" i="2"/>
  <c r="K259" i="2"/>
  <c r="N258" i="2"/>
  <c r="I259" i="2"/>
  <c r="M258" i="2"/>
  <c r="AB258" i="2"/>
  <c r="Y259" i="2"/>
  <c r="AA257" i="2"/>
  <c r="W258" i="2"/>
  <c r="AK259" i="2" l="1"/>
  <c r="AO258" i="2"/>
  <c r="AP257" i="2"/>
  <c r="AM258" i="2"/>
  <c r="I260" i="2"/>
  <c r="M259" i="2"/>
  <c r="K260" i="2"/>
  <c r="N259" i="2"/>
  <c r="W259" i="2"/>
  <c r="AA258" i="2"/>
  <c r="Y260" i="2"/>
  <c r="AB259" i="2"/>
  <c r="AP258" i="2" l="1"/>
  <c r="AM259" i="2"/>
  <c r="AO259" i="2"/>
  <c r="AK260" i="2"/>
  <c r="K261" i="2"/>
  <c r="N260" i="2"/>
  <c r="I261" i="2"/>
  <c r="M260" i="2"/>
  <c r="Y261" i="2"/>
  <c r="AB260" i="2"/>
  <c r="AA259" i="2"/>
  <c r="W260" i="2"/>
  <c r="AO260" i="2" l="1"/>
  <c r="AK261" i="2"/>
  <c r="AM260" i="2"/>
  <c r="AP259" i="2"/>
  <c r="K262" i="2"/>
  <c r="N261" i="2"/>
  <c r="I262" i="2"/>
  <c r="M261" i="2"/>
  <c r="AA260" i="2"/>
  <c r="W261" i="2"/>
  <c r="AB261" i="2"/>
  <c r="Y262" i="2"/>
  <c r="AK262" i="2" l="1"/>
  <c r="AO261" i="2"/>
  <c r="AM261" i="2"/>
  <c r="AP260" i="2"/>
  <c r="I263" i="2"/>
  <c r="M262" i="2"/>
  <c r="K263" i="2"/>
  <c r="N262" i="2"/>
  <c r="AB262" i="2"/>
  <c r="Y263" i="2"/>
  <c r="W262" i="2"/>
  <c r="AA261" i="2"/>
  <c r="AM262" i="2" l="1"/>
  <c r="AP261" i="2"/>
  <c r="AO262" i="2"/>
  <c r="AK263" i="2"/>
  <c r="K264" i="2"/>
  <c r="N263" i="2"/>
  <c r="I264" i="2"/>
  <c r="M263" i="2"/>
  <c r="W263" i="2"/>
  <c r="AA262" i="2"/>
  <c r="Y264" i="2"/>
  <c r="AB263" i="2"/>
  <c r="AK264" i="2" l="1"/>
  <c r="AO263" i="2"/>
  <c r="AM263" i="2"/>
  <c r="AP262" i="2"/>
  <c r="I265" i="2"/>
  <c r="M264" i="2"/>
  <c r="K265" i="2"/>
  <c r="N264" i="2"/>
  <c r="Y265" i="2"/>
  <c r="AB264" i="2"/>
  <c r="AA263" i="2"/>
  <c r="W264" i="2"/>
  <c r="AP263" i="2" l="1"/>
  <c r="AM264" i="2"/>
  <c r="AK265" i="2"/>
  <c r="AO264" i="2"/>
  <c r="K266" i="2"/>
  <c r="N265" i="2"/>
  <c r="I266" i="2"/>
  <c r="M265" i="2"/>
  <c r="AA264" i="2"/>
  <c r="W265" i="2"/>
  <c r="AB265" i="2"/>
  <c r="Y266" i="2"/>
  <c r="AM265" i="2" l="1"/>
  <c r="AP264" i="2"/>
  <c r="AK266" i="2"/>
  <c r="AO265" i="2"/>
  <c r="I267" i="2"/>
  <c r="M266" i="2"/>
  <c r="K267" i="2"/>
  <c r="N266" i="2"/>
  <c r="AB266" i="2"/>
  <c r="Y267" i="2"/>
  <c r="W266" i="2"/>
  <c r="AA265" i="2"/>
  <c r="AK267" i="2" l="1"/>
  <c r="AO266" i="2"/>
  <c r="AP265" i="2"/>
  <c r="AM266" i="2"/>
  <c r="K268" i="2"/>
  <c r="N267" i="2"/>
  <c r="I268" i="2"/>
  <c r="M267" i="2"/>
  <c r="W267" i="2"/>
  <c r="AA266" i="2"/>
  <c r="Y268" i="2"/>
  <c r="AB267" i="2"/>
  <c r="AP266" i="2" l="1"/>
  <c r="AM267" i="2"/>
  <c r="AO267" i="2"/>
  <c r="AK268" i="2"/>
  <c r="I269" i="2"/>
  <c r="M268" i="2"/>
  <c r="K269" i="2"/>
  <c r="N268" i="2"/>
  <c r="Y269" i="2"/>
  <c r="AB268" i="2"/>
  <c r="AA267" i="2"/>
  <c r="W268" i="2"/>
  <c r="AO268" i="2" l="1"/>
  <c r="AK269" i="2"/>
  <c r="AM268" i="2"/>
  <c r="AP267" i="2"/>
  <c r="K270" i="2"/>
  <c r="N269" i="2"/>
  <c r="I270" i="2"/>
  <c r="M269" i="2"/>
  <c r="AA268" i="2"/>
  <c r="W269" i="2"/>
  <c r="AB269" i="2"/>
  <c r="Y270" i="2"/>
  <c r="AM269" i="2" l="1"/>
  <c r="AP268" i="2"/>
  <c r="AK270" i="2"/>
  <c r="AO269" i="2"/>
  <c r="I271" i="2"/>
  <c r="M270" i="2"/>
  <c r="K271" i="2"/>
  <c r="N270" i="2"/>
  <c r="AB270" i="2"/>
  <c r="Y271" i="2"/>
  <c r="W270" i="2"/>
  <c r="AA269" i="2"/>
  <c r="AO270" i="2" l="1"/>
  <c r="AK271" i="2"/>
  <c r="AM270" i="2"/>
  <c r="AP269" i="2"/>
  <c r="I272" i="2"/>
  <c r="M271" i="2"/>
  <c r="K272" i="2"/>
  <c r="N271" i="2"/>
  <c r="W271" i="2"/>
  <c r="AA270" i="2"/>
  <c r="AB271" i="2"/>
  <c r="Y272" i="2"/>
  <c r="AK272" i="2" l="1"/>
  <c r="AO271" i="2"/>
  <c r="AM271" i="2"/>
  <c r="AP270" i="2"/>
  <c r="K273" i="2"/>
  <c r="N272" i="2"/>
  <c r="I273" i="2"/>
  <c r="M272" i="2"/>
  <c r="Y273" i="2"/>
  <c r="AB272" i="2"/>
  <c r="AA271" i="2"/>
  <c r="W272" i="2"/>
  <c r="AP271" i="2" l="1"/>
  <c r="AM272" i="2"/>
  <c r="AK273" i="2"/>
  <c r="AO272" i="2"/>
  <c r="I274" i="2"/>
  <c r="M273" i="2"/>
  <c r="K274" i="2"/>
  <c r="N273" i="2"/>
  <c r="AA272" i="2"/>
  <c r="W273" i="2"/>
  <c r="AB273" i="2"/>
  <c r="Y274" i="2"/>
  <c r="AM273" i="2" l="1"/>
  <c r="AP272" i="2"/>
  <c r="AK274" i="2"/>
  <c r="AO273" i="2"/>
  <c r="K275" i="2"/>
  <c r="N274" i="2"/>
  <c r="I275" i="2"/>
  <c r="M274" i="2"/>
  <c r="AB274" i="2"/>
  <c r="Y275" i="2"/>
  <c r="AA273" i="2"/>
  <c r="W274" i="2"/>
  <c r="AK275" i="2" l="1"/>
  <c r="AO274" i="2"/>
  <c r="AP273" i="2"/>
  <c r="AM274" i="2"/>
  <c r="I276" i="2"/>
  <c r="M275" i="2"/>
  <c r="K276" i="2"/>
  <c r="N275" i="2"/>
  <c r="W275" i="2"/>
  <c r="AA274" i="2"/>
  <c r="Y276" i="2"/>
  <c r="AB275" i="2"/>
  <c r="AP274" i="2" l="1"/>
  <c r="AM275" i="2"/>
  <c r="AO275" i="2"/>
  <c r="AK276" i="2"/>
  <c r="K277" i="2"/>
  <c r="N276" i="2"/>
  <c r="I277" i="2"/>
  <c r="M276" i="2"/>
  <c r="Y277" i="2"/>
  <c r="AB276" i="2"/>
  <c r="AA275" i="2"/>
  <c r="W276" i="2"/>
  <c r="AO276" i="2" l="1"/>
  <c r="AK277" i="2"/>
  <c r="AM276" i="2"/>
  <c r="AP275" i="2"/>
  <c r="K278" i="2"/>
  <c r="N277" i="2"/>
  <c r="I278" i="2"/>
  <c r="M277" i="2"/>
  <c r="AA276" i="2"/>
  <c r="W277" i="2"/>
  <c r="AB277" i="2"/>
  <c r="Y278" i="2"/>
  <c r="AK278" i="2" l="1"/>
  <c r="AO277" i="2"/>
  <c r="AM277" i="2"/>
  <c r="AP276" i="2"/>
  <c r="K279" i="2"/>
  <c r="N278" i="2"/>
  <c r="I279" i="2"/>
  <c r="M278" i="2"/>
  <c r="AB278" i="2"/>
  <c r="Y279" i="2"/>
  <c r="W278" i="2"/>
  <c r="AA277" i="2"/>
  <c r="AM278" i="2" l="1"/>
  <c r="AP277" i="2"/>
  <c r="AO278" i="2"/>
  <c r="AK279" i="2"/>
  <c r="K280" i="2"/>
  <c r="N279" i="2"/>
  <c r="I280" i="2"/>
  <c r="M279" i="2"/>
  <c r="W279" i="2"/>
  <c r="AA278" i="2"/>
  <c r="AB279" i="2"/>
  <c r="Y280" i="2"/>
  <c r="AK280" i="2" l="1"/>
  <c r="AO279" i="2"/>
  <c r="AM279" i="2"/>
  <c r="AP278" i="2"/>
  <c r="K281" i="2"/>
  <c r="N280" i="2"/>
  <c r="I281" i="2"/>
  <c r="M280" i="2"/>
  <c r="Y281" i="2"/>
  <c r="AB280" i="2"/>
  <c r="AA279" i="2"/>
  <c r="W280" i="2"/>
  <c r="AP279" i="2" l="1"/>
  <c r="AM280" i="2"/>
  <c r="AK281" i="2"/>
  <c r="AO280" i="2"/>
  <c r="K282" i="2"/>
  <c r="N281" i="2"/>
  <c r="I282" i="2"/>
  <c r="M281" i="2"/>
  <c r="AA280" i="2"/>
  <c r="W281" i="2"/>
  <c r="AB281" i="2"/>
  <c r="Y282" i="2"/>
  <c r="AM281" i="2" l="1"/>
  <c r="AP280" i="2"/>
  <c r="AK282" i="2"/>
  <c r="AO281" i="2"/>
  <c r="K283" i="2"/>
  <c r="N282" i="2"/>
  <c r="I283" i="2"/>
  <c r="M282" i="2"/>
  <c r="AA281" i="2"/>
  <c r="W282" i="2"/>
  <c r="Y283" i="2"/>
  <c r="AB282" i="2"/>
  <c r="AK283" i="2" l="1"/>
  <c r="AO282" i="2"/>
  <c r="AP281" i="2"/>
  <c r="AM282" i="2"/>
  <c r="I284" i="2"/>
  <c r="M283" i="2"/>
  <c r="K284" i="2"/>
  <c r="N283" i="2"/>
  <c r="Y284" i="2"/>
  <c r="AB283" i="2"/>
  <c r="W283" i="2"/>
  <c r="AA282" i="2"/>
  <c r="AP282" i="2" l="1"/>
  <c r="AM283" i="2"/>
  <c r="AK284" i="2"/>
  <c r="AO283" i="2"/>
  <c r="K285" i="2"/>
  <c r="N284" i="2"/>
  <c r="I285" i="2"/>
  <c r="M284" i="2"/>
  <c r="AA283" i="2"/>
  <c r="W284" i="2"/>
  <c r="AB284" i="2"/>
  <c r="Y285" i="2"/>
  <c r="AO284" i="2" l="1"/>
  <c r="AK285" i="2"/>
  <c r="AM284" i="2"/>
  <c r="AP283" i="2"/>
  <c r="K286" i="2"/>
  <c r="N285" i="2"/>
  <c r="I286" i="2"/>
  <c r="M285" i="2"/>
  <c r="Y286" i="2"/>
  <c r="AB285" i="2"/>
  <c r="W285" i="2"/>
  <c r="AA284" i="2"/>
  <c r="AK286" i="2" l="1"/>
  <c r="AO285" i="2"/>
  <c r="AM285" i="2"/>
  <c r="AP284" i="2"/>
  <c r="K287" i="2"/>
  <c r="N286" i="2"/>
  <c r="I287" i="2"/>
  <c r="M286" i="2"/>
  <c r="W286" i="2"/>
  <c r="AA285" i="2"/>
  <c r="Y287" i="2"/>
  <c r="AB286" i="2"/>
  <c r="AM286" i="2" l="1"/>
  <c r="AP285" i="2"/>
  <c r="AO286" i="2"/>
  <c r="AK287" i="2"/>
  <c r="K288" i="2"/>
  <c r="N287" i="2"/>
  <c r="I288" i="2"/>
  <c r="M287" i="2"/>
  <c r="Y288" i="2"/>
  <c r="AB287" i="2"/>
  <c r="AA286" i="2"/>
  <c r="W287" i="2"/>
  <c r="AK288" i="2" l="1"/>
  <c r="AO287" i="2"/>
  <c r="AM287" i="2"/>
  <c r="AP286" i="2"/>
  <c r="K289" i="2"/>
  <c r="N288" i="2"/>
  <c r="I289" i="2"/>
  <c r="M288" i="2"/>
  <c r="AA287" i="2"/>
  <c r="W288" i="2"/>
  <c r="AB288" i="2"/>
  <c r="Y289" i="2"/>
  <c r="AP287" i="2" l="1"/>
  <c r="AM288" i="2"/>
  <c r="AK289" i="2"/>
  <c r="AO288" i="2"/>
  <c r="I290" i="2"/>
  <c r="M289" i="2"/>
  <c r="K290" i="2"/>
  <c r="N289" i="2"/>
  <c r="Y290" i="2"/>
  <c r="AB289" i="2"/>
  <c r="W289" i="2"/>
  <c r="AA288" i="2"/>
  <c r="AM289" i="2" l="1"/>
  <c r="AP288" i="2"/>
  <c r="AK290" i="2"/>
  <c r="AO289" i="2"/>
  <c r="K291" i="2"/>
  <c r="N290" i="2"/>
  <c r="I291" i="2"/>
  <c r="M290" i="2"/>
  <c r="W290" i="2"/>
  <c r="AA289" i="2"/>
  <c r="Y291" i="2"/>
  <c r="AB290" i="2"/>
  <c r="AK291" i="2" l="1"/>
  <c r="AO290" i="2"/>
  <c r="AP289" i="2"/>
  <c r="AM290" i="2"/>
  <c r="K292" i="2"/>
  <c r="N291" i="2"/>
  <c r="I292" i="2"/>
  <c r="M291" i="2"/>
  <c r="AB291" i="2"/>
  <c r="Y292" i="2"/>
  <c r="AA290" i="2"/>
  <c r="W291" i="2"/>
  <c r="AP290" i="2" l="1"/>
  <c r="AM291" i="2"/>
  <c r="AK292" i="2"/>
  <c r="AO291" i="2"/>
  <c r="I293" i="2"/>
  <c r="M292" i="2"/>
  <c r="K293" i="2"/>
  <c r="N292" i="2"/>
  <c r="W292" i="2"/>
  <c r="AA291" i="2"/>
  <c r="Y293" i="2"/>
  <c r="AB292" i="2"/>
  <c r="AO292" i="2" l="1"/>
  <c r="AK293" i="2"/>
  <c r="AM292" i="2"/>
  <c r="AP291" i="2"/>
  <c r="K294" i="2"/>
  <c r="N293" i="2"/>
  <c r="I294" i="2"/>
  <c r="M293" i="2"/>
  <c r="Y294" i="2"/>
  <c r="AB293" i="2"/>
  <c r="W293" i="2"/>
  <c r="AA292" i="2"/>
  <c r="AK294" i="2" l="1"/>
  <c r="AO293" i="2"/>
  <c r="AP292" i="2"/>
  <c r="AM293" i="2"/>
  <c r="I295" i="2"/>
  <c r="M294" i="2"/>
  <c r="K295" i="2"/>
  <c r="N294" i="2"/>
  <c r="AA293" i="2"/>
  <c r="W294" i="2"/>
  <c r="Y295" i="2"/>
  <c r="AB294" i="2"/>
  <c r="AM294" i="2" l="1"/>
  <c r="AP293" i="2"/>
  <c r="AO294" i="2"/>
  <c r="AK295" i="2"/>
  <c r="K296" i="2"/>
  <c r="N295" i="2"/>
  <c r="I296" i="2"/>
  <c r="M295" i="2"/>
  <c r="Y296" i="2"/>
  <c r="AB295" i="2"/>
  <c r="AA294" i="2"/>
  <c r="W295" i="2"/>
  <c r="AK296" i="2" l="1"/>
  <c r="AO295" i="2"/>
  <c r="AM295" i="2"/>
  <c r="AP294" i="2"/>
  <c r="K297" i="2"/>
  <c r="N296" i="2"/>
  <c r="I297" i="2"/>
  <c r="M296" i="2"/>
  <c r="W296" i="2"/>
  <c r="AA295" i="2"/>
  <c r="AB296" i="2"/>
  <c r="Y297" i="2"/>
  <c r="AP295" i="2" l="1"/>
  <c r="AM296" i="2"/>
  <c r="AK297" i="2"/>
  <c r="AO296" i="2"/>
  <c r="I298" i="2"/>
  <c r="M297" i="2"/>
  <c r="K298" i="2"/>
  <c r="N297" i="2"/>
  <c r="Y298" i="2"/>
  <c r="AB297" i="2"/>
  <c r="W297" i="2"/>
  <c r="AA296" i="2"/>
  <c r="AM297" i="2" l="1"/>
  <c r="AP296" i="2"/>
  <c r="AK298" i="2"/>
  <c r="AO297" i="2"/>
  <c r="K299" i="2"/>
  <c r="N298" i="2"/>
  <c r="I299" i="2"/>
  <c r="M298" i="2"/>
  <c r="W298" i="2"/>
  <c r="AA297" i="2"/>
  <c r="AB298" i="2"/>
  <c r="Y299" i="2"/>
  <c r="AK299" i="2" l="1"/>
  <c r="AO298" i="2"/>
  <c r="AP297" i="2"/>
  <c r="AM298" i="2"/>
  <c r="I300" i="2"/>
  <c r="M299" i="2"/>
  <c r="K300" i="2"/>
  <c r="N299" i="2"/>
  <c r="AB299" i="2"/>
  <c r="Y300" i="2"/>
  <c r="W299" i="2"/>
  <c r="AA298" i="2"/>
  <c r="AP298" i="2" l="1"/>
  <c r="AM299" i="2"/>
  <c r="AK300" i="2"/>
  <c r="AO299" i="2"/>
  <c r="K301" i="2"/>
  <c r="N300" i="2"/>
  <c r="I301" i="2"/>
  <c r="M300" i="2"/>
  <c r="W300" i="2"/>
  <c r="AA299" i="2"/>
  <c r="AB300" i="2"/>
  <c r="Y301" i="2"/>
  <c r="AM300" i="2" l="1"/>
  <c r="AP299" i="2"/>
  <c r="AO300" i="2"/>
  <c r="AK301" i="2"/>
  <c r="I302" i="2"/>
  <c r="M301" i="2"/>
  <c r="K302" i="2"/>
  <c r="N301" i="2"/>
  <c r="AB301" i="2"/>
  <c r="Y302" i="2"/>
  <c r="W301" i="2"/>
  <c r="AA300" i="2"/>
  <c r="AK302" i="2" l="1"/>
  <c r="AO301" i="2"/>
  <c r="AP300" i="2"/>
  <c r="AM301" i="2"/>
  <c r="I303" i="2"/>
  <c r="M302" i="2"/>
  <c r="K303" i="2"/>
  <c r="N302" i="2"/>
  <c r="AA301" i="2"/>
  <c r="W302" i="2"/>
  <c r="Y303" i="2"/>
  <c r="AB302" i="2"/>
  <c r="AM302" i="2" l="1"/>
  <c r="AP301" i="2"/>
  <c r="AO302" i="2"/>
  <c r="AK303" i="2"/>
  <c r="K304" i="2"/>
  <c r="N303" i="2"/>
  <c r="I304" i="2"/>
  <c r="M303" i="2"/>
  <c r="Y304" i="2"/>
  <c r="AB303" i="2"/>
  <c r="AA302" i="2"/>
  <c r="W303" i="2"/>
  <c r="AK304" i="2" l="1"/>
  <c r="AO303" i="2"/>
  <c r="AM303" i="2"/>
  <c r="AP302" i="2"/>
  <c r="K305" i="2"/>
  <c r="N304" i="2"/>
  <c r="I305" i="2"/>
  <c r="M304" i="2"/>
  <c r="W304" i="2"/>
  <c r="AA303" i="2"/>
  <c r="AB304" i="2"/>
  <c r="Y305" i="2"/>
  <c r="AP303" i="2" l="1"/>
  <c r="AM304" i="2"/>
  <c r="AK305" i="2"/>
  <c r="AO304" i="2"/>
  <c r="I306" i="2"/>
  <c r="M305" i="2"/>
  <c r="K306" i="2"/>
  <c r="N305" i="2"/>
  <c r="Y306" i="2"/>
  <c r="AB305" i="2"/>
  <c r="W305" i="2"/>
  <c r="AA304" i="2"/>
  <c r="AM305" i="2" l="1"/>
  <c r="AP304" i="2"/>
  <c r="AK306" i="2"/>
  <c r="AO305" i="2"/>
  <c r="K307" i="2"/>
  <c r="N306" i="2"/>
  <c r="I307" i="2"/>
  <c r="M306" i="2"/>
  <c r="W306" i="2"/>
  <c r="AA305" i="2"/>
  <c r="Y307" i="2"/>
  <c r="AB306" i="2"/>
  <c r="AK307" i="2" l="1"/>
  <c r="AO306" i="2"/>
  <c r="AP305" i="2"/>
  <c r="AM306" i="2"/>
  <c r="I308" i="2"/>
  <c r="M307" i="2"/>
  <c r="K308" i="2"/>
  <c r="N307" i="2"/>
  <c r="AB307" i="2"/>
  <c r="Y308" i="2"/>
  <c r="W307" i="2"/>
  <c r="AA306" i="2"/>
  <c r="AP306" i="2" l="1"/>
  <c r="AM307" i="2"/>
  <c r="AK308" i="2"/>
  <c r="AO307" i="2"/>
  <c r="K309" i="2"/>
  <c r="N308" i="2"/>
  <c r="I309" i="2"/>
  <c r="M308" i="2"/>
  <c r="W308" i="2"/>
  <c r="AA307" i="2"/>
  <c r="Y309" i="2"/>
  <c r="AB308" i="2"/>
  <c r="AO308" i="2" l="1"/>
  <c r="AK309" i="2"/>
  <c r="AM308" i="2"/>
  <c r="AP307" i="2"/>
  <c r="I310" i="2"/>
  <c r="M309" i="2"/>
  <c r="K310" i="2"/>
  <c r="N309" i="2"/>
  <c r="Y310" i="2"/>
  <c r="AB309" i="2"/>
  <c r="AA308" i="2"/>
  <c r="W309" i="2"/>
  <c r="AP308" i="2" l="1"/>
  <c r="AM309" i="2"/>
  <c r="AK310" i="2"/>
  <c r="AO309" i="2"/>
  <c r="I311" i="2"/>
  <c r="M310" i="2"/>
  <c r="K311" i="2"/>
  <c r="N310" i="2"/>
  <c r="AA309" i="2"/>
  <c r="W310" i="2"/>
  <c r="Y311" i="2"/>
  <c r="AB310" i="2"/>
  <c r="AM310" i="2" l="1"/>
  <c r="AP309" i="2"/>
  <c r="AO310" i="2"/>
  <c r="AK311" i="2"/>
  <c r="K312" i="2"/>
  <c r="N311" i="2"/>
  <c r="I312" i="2"/>
  <c r="M311" i="2"/>
  <c r="Y312" i="2"/>
  <c r="AB311" i="2"/>
  <c r="AA310" i="2"/>
  <c r="W311" i="2"/>
  <c r="AK312" i="2" l="1"/>
  <c r="AO311" i="2"/>
  <c r="AM311" i="2"/>
  <c r="AP310" i="2"/>
  <c r="K313" i="2"/>
  <c r="N312" i="2"/>
  <c r="I313" i="2"/>
  <c r="M312" i="2"/>
  <c r="W312" i="2"/>
  <c r="AA311" i="2"/>
  <c r="AB312" i="2"/>
  <c r="Y313" i="2"/>
  <c r="AP311" i="2" l="1"/>
  <c r="AM312" i="2"/>
  <c r="AK313" i="2"/>
  <c r="AO312" i="2"/>
  <c r="K314" i="2"/>
  <c r="N313" i="2"/>
  <c r="I314" i="2"/>
  <c r="M313" i="2"/>
  <c r="Y314" i="2"/>
  <c r="AB313" i="2"/>
  <c r="W313" i="2"/>
  <c r="AA312" i="2"/>
  <c r="AM313" i="2" l="1"/>
  <c r="AP312" i="2"/>
  <c r="AK314" i="2"/>
  <c r="AO313" i="2"/>
  <c r="I315" i="2"/>
  <c r="M314" i="2"/>
  <c r="K315" i="2"/>
  <c r="N314" i="2"/>
  <c r="W314" i="2"/>
  <c r="AA313" i="2"/>
  <c r="Y315" i="2"/>
  <c r="AB314" i="2"/>
  <c r="AO314" i="2" l="1"/>
  <c r="AK315" i="2"/>
  <c r="AM314" i="2"/>
  <c r="AP313" i="2"/>
  <c r="K316" i="2"/>
  <c r="N315" i="2"/>
  <c r="I316" i="2"/>
  <c r="M315" i="2"/>
  <c r="AB315" i="2"/>
  <c r="Y316" i="2"/>
  <c r="W315" i="2"/>
  <c r="AA314" i="2"/>
  <c r="AO315" i="2" l="1"/>
  <c r="AK316" i="2"/>
  <c r="AM315" i="2"/>
  <c r="AP314" i="2"/>
  <c r="I317" i="2"/>
  <c r="M316" i="2"/>
  <c r="K317" i="2"/>
  <c r="N316" i="2"/>
  <c r="W316" i="2"/>
  <c r="AA315" i="2"/>
  <c r="AB316" i="2"/>
  <c r="Y317" i="2"/>
  <c r="AO316" i="2" l="1"/>
  <c r="AK317" i="2"/>
  <c r="AM316" i="2"/>
  <c r="AP315" i="2"/>
  <c r="K318" i="2"/>
  <c r="N317" i="2"/>
  <c r="I318" i="2"/>
  <c r="M317" i="2"/>
  <c r="Y318" i="2"/>
  <c r="AB317" i="2"/>
  <c r="W317" i="2"/>
  <c r="AA316" i="2"/>
  <c r="AK318" i="2" l="1"/>
  <c r="AO317" i="2"/>
  <c r="AM317" i="2"/>
  <c r="AP316" i="2"/>
  <c r="K319" i="2"/>
  <c r="N318" i="2"/>
  <c r="I319" i="2"/>
  <c r="M318" i="2"/>
  <c r="AA317" i="2"/>
  <c r="W318" i="2"/>
  <c r="Y319" i="2"/>
  <c r="AB318" i="2"/>
  <c r="AP317" i="2" l="1"/>
  <c r="AM318" i="2"/>
  <c r="AK319" i="2"/>
  <c r="AO318" i="2"/>
  <c r="I320" i="2"/>
  <c r="M319" i="2"/>
  <c r="K320" i="2"/>
  <c r="N319" i="2"/>
  <c r="Y320" i="2"/>
  <c r="AB319" i="2"/>
  <c r="AA318" i="2"/>
  <c r="W319" i="2"/>
  <c r="AP318" i="2" l="1"/>
  <c r="AM319" i="2"/>
  <c r="AO319" i="2"/>
  <c r="AK320" i="2"/>
  <c r="I321" i="2"/>
  <c r="M320" i="2"/>
  <c r="K321" i="2"/>
  <c r="N320" i="2"/>
  <c r="W320" i="2"/>
  <c r="AA319" i="2"/>
  <c r="AB320" i="2"/>
  <c r="Y321" i="2"/>
  <c r="AO320" i="2" l="1"/>
  <c r="AK321" i="2"/>
  <c r="AM320" i="2"/>
  <c r="AP319" i="2"/>
  <c r="I322" i="2"/>
  <c r="M321" i="2"/>
  <c r="K322" i="2"/>
  <c r="N321" i="2"/>
  <c r="Y322" i="2"/>
  <c r="AB321" i="2"/>
  <c r="W321" i="2"/>
  <c r="AA320" i="2"/>
  <c r="AP320" i="2" l="1"/>
  <c r="AM321" i="2"/>
  <c r="AO321" i="2"/>
  <c r="AK322" i="2"/>
  <c r="K323" i="2"/>
  <c r="N322" i="2"/>
  <c r="I323" i="2"/>
  <c r="M322" i="2"/>
  <c r="W322" i="2"/>
  <c r="AA321" i="2"/>
  <c r="AB322" i="2"/>
  <c r="Y323" i="2"/>
  <c r="AO322" i="2" l="1"/>
  <c r="AK323" i="2"/>
  <c r="AP321" i="2"/>
  <c r="AM322" i="2"/>
  <c r="I324" i="2"/>
  <c r="M323" i="2"/>
  <c r="K324" i="2"/>
  <c r="N323" i="2"/>
  <c r="Y324" i="2"/>
  <c r="AB323" i="2"/>
  <c r="W323" i="2"/>
  <c r="AA322" i="2"/>
  <c r="AM323" i="2" l="1"/>
  <c r="AP322" i="2"/>
  <c r="AO323" i="2"/>
  <c r="AK324" i="2"/>
  <c r="K325" i="2"/>
  <c r="N324" i="2"/>
  <c r="I325" i="2"/>
  <c r="M324" i="2"/>
  <c r="W324" i="2"/>
  <c r="AA323" i="2"/>
  <c r="AB324" i="2"/>
  <c r="Y325" i="2"/>
  <c r="AK325" i="2" l="1"/>
  <c r="AO324" i="2"/>
  <c r="AM324" i="2"/>
  <c r="AP323" i="2"/>
  <c r="I326" i="2"/>
  <c r="M325" i="2"/>
  <c r="K326" i="2"/>
  <c r="N325" i="2"/>
  <c r="AB325" i="2"/>
  <c r="Y326" i="2"/>
  <c r="W325" i="2"/>
  <c r="AA324" i="2"/>
  <c r="AM325" i="2" l="1"/>
  <c r="AP324" i="2"/>
  <c r="AK326" i="2"/>
  <c r="AO325" i="2"/>
  <c r="K327" i="2"/>
  <c r="N326" i="2"/>
  <c r="I327" i="2"/>
  <c r="M326" i="2"/>
  <c r="Y327" i="2"/>
  <c r="AB326" i="2"/>
  <c r="W326" i="2"/>
  <c r="AA325" i="2"/>
  <c r="AK327" i="2" l="1"/>
  <c r="AO326" i="2"/>
  <c r="AP325" i="2"/>
  <c r="AM326" i="2"/>
  <c r="I328" i="2"/>
  <c r="M327" i="2"/>
  <c r="K328" i="2"/>
  <c r="N327" i="2"/>
  <c r="W327" i="2"/>
  <c r="AA326" i="2"/>
  <c r="Y328" i="2"/>
  <c r="AB327" i="2"/>
  <c r="AM327" i="2" l="1"/>
  <c r="AP326" i="2"/>
  <c r="AK328" i="2"/>
  <c r="AO327" i="2"/>
  <c r="I329" i="2"/>
  <c r="M328" i="2"/>
  <c r="K329" i="2"/>
  <c r="N328" i="2"/>
  <c r="AB328" i="2"/>
  <c r="Y329" i="2"/>
  <c r="AA327" i="2"/>
  <c r="W328" i="2"/>
  <c r="AK329" i="2" l="1"/>
  <c r="AO328" i="2"/>
  <c r="AP327" i="2"/>
  <c r="AM328" i="2"/>
  <c r="K330" i="2"/>
  <c r="N329" i="2"/>
  <c r="I330" i="2"/>
  <c r="M329" i="2"/>
  <c r="Y330" i="2"/>
  <c r="AB329" i="2"/>
  <c r="W329" i="2"/>
  <c r="AA328" i="2"/>
  <c r="AP328" i="2" l="1"/>
  <c r="AM329" i="2"/>
  <c r="AO329" i="2"/>
  <c r="AK330" i="2"/>
  <c r="I331" i="2"/>
  <c r="M330" i="2"/>
  <c r="K331" i="2"/>
  <c r="N330" i="2"/>
  <c r="AA329" i="2"/>
  <c r="W330" i="2"/>
  <c r="Y331" i="2"/>
  <c r="AB330" i="2"/>
  <c r="AO330" i="2" l="1"/>
  <c r="AK331" i="2"/>
  <c r="AP329" i="2"/>
  <c r="AM330" i="2"/>
  <c r="K332" i="2"/>
  <c r="N331" i="2"/>
  <c r="I332" i="2"/>
  <c r="M331" i="2"/>
  <c r="Y332" i="2"/>
  <c r="AB331" i="2"/>
  <c r="AA330" i="2"/>
  <c r="W331" i="2"/>
  <c r="AK332" i="2" l="1"/>
  <c r="AO331" i="2"/>
  <c r="AM331" i="2"/>
  <c r="AP330" i="2"/>
  <c r="I333" i="2"/>
  <c r="M332" i="2"/>
  <c r="K333" i="2"/>
  <c r="N332" i="2"/>
  <c r="W332" i="2"/>
  <c r="AA331" i="2"/>
  <c r="Y333" i="2"/>
  <c r="AB332" i="2"/>
  <c r="AP331" i="2" l="1"/>
  <c r="AM332" i="2"/>
  <c r="AO332" i="2"/>
  <c r="AK333" i="2"/>
  <c r="K334" i="2"/>
  <c r="N333" i="2"/>
  <c r="I334" i="2"/>
  <c r="M333" i="2"/>
  <c r="AB333" i="2"/>
  <c r="Y334" i="2"/>
  <c r="W333" i="2"/>
  <c r="AA332" i="2"/>
  <c r="AM333" i="2" l="1"/>
  <c r="AP332" i="2"/>
  <c r="AO333" i="2"/>
  <c r="AK334" i="2"/>
  <c r="I335" i="2"/>
  <c r="M334" i="2"/>
  <c r="K335" i="2"/>
  <c r="N334" i="2"/>
  <c r="W334" i="2"/>
  <c r="AA333" i="2"/>
  <c r="Y335" i="2"/>
  <c r="AB334" i="2"/>
  <c r="AO334" i="2" l="1"/>
  <c r="AK335" i="2"/>
  <c r="AM334" i="2"/>
  <c r="AP333" i="2"/>
  <c r="K336" i="2"/>
  <c r="N335" i="2"/>
  <c r="I336" i="2"/>
  <c r="M335" i="2"/>
  <c r="Y336" i="2"/>
  <c r="AB335" i="2"/>
  <c r="W335" i="2"/>
  <c r="AA334" i="2"/>
  <c r="AK336" i="2" l="1"/>
  <c r="AO335" i="2"/>
  <c r="AM335" i="2"/>
  <c r="AP334" i="2"/>
  <c r="I337" i="2"/>
  <c r="M336" i="2"/>
  <c r="K337" i="2"/>
  <c r="N336" i="2"/>
  <c r="W336" i="2"/>
  <c r="AA335" i="2"/>
  <c r="AB336" i="2"/>
  <c r="Y337" i="2"/>
  <c r="AP335" i="2" l="1"/>
  <c r="AM336" i="2"/>
  <c r="AK337" i="2"/>
  <c r="AO336" i="2"/>
  <c r="K338" i="2"/>
  <c r="N337" i="2"/>
  <c r="I338" i="2"/>
  <c r="M337" i="2"/>
  <c r="Y338" i="2"/>
  <c r="AB337" i="2"/>
  <c r="W337" i="2"/>
  <c r="AA336" i="2"/>
  <c r="AP336" i="2" l="1"/>
  <c r="AM337" i="2"/>
  <c r="AK338" i="2"/>
  <c r="AO337" i="2"/>
  <c r="I339" i="2"/>
  <c r="M338" i="2"/>
  <c r="K339" i="2"/>
  <c r="N338" i="2"/>
  <c r="W338" i="2"/>
  <c r="AA337" i="2"/>
  <c r="Y339" i="2"/>
  <c r="AB338" i="2"/>
  <c r="AK339" i="2" l="1"/>
  <c r="AO338" i="2"/>
  <c r="AM338" i="2"/>
  <c r="AP337" i="2"/>
  <c r="K340" i="2"/>
  <c r="N339" i="2"/>
  <c r="I340" i="2"/>
  <c r="M339" i="2"/>
  <c r="Y340" i="2"/>
  <c r="AB339" i="2"/>
  <c r="AA338" i="2"/>
  <c r="W339" i="2"/>
  <c r="AP338" i="2" l="1"/>
  <c r="AM339" i="2"/>
  <c r="AO339" i="2"/>
  <c r="AK340" i="2"/>
  <c r="I341" i="2"/>
  <c r="M340" i="2"/>
  <c r="K341" i="2"/>
  <c r="N340" i="2"/>
  <c r="W340" i="2"/>
  <c r="AA339" i="2"/>
  <c r="Y341" i="2"/>
  <c r="AB340" i="2"/>
  <c r="AO340" i="2" l="1"/>
  <c r="AK341" i="2"/>
  <c r="AM340" i="2"/>
  <c r="AP339" i="2"/>
  <c r="K342" i="2"/>
  <c r="N341" i="2"/>
  <c r="I342" i="2"/>
  <c r="M341" i="2"/>
  <c r="AB341" i="2"/>
  <c r="Y342" i="2"/>
  <c r="W341" i="2"/>
  <c r="AA340" i="2"/>
  <c r="AO341" i="2" l="1"/>
  <c r="AK342" i="2"/>
  <c r="AM341" i="2"/>
  <c r="AP340" i="2"/>
  <c r="I343" i="2"/>
  <c r="M342" i="2"/>
  <c r="K343" i="2"/>
  <c r="N342" i="2"/>
  <c r="W342" i="2"/>
  <c r="AA341" i="2"/>
  <c r="Y343" i="2"/>
  <c r="AB342" i="2"/>
  <c r="AO342" i="2" l="1"/>
  <c r="AK343" i="2"/>
  <c r="AM342" i="2"/>
  <c r="AP341" i="2"/>
  <c r="K344" i="2"/>
  <c r="N343" i="2"/>
  <c r="I344" i="2"/>
  <c r="M343" i="2"/>
  <c r="Y344" i="2"/>
  <c r="AB343" i="2"/>
  <c r="W343" i="2"/>
  <c r="AA342" i="2"/>
  <c r="AK344" i="2" l="1"/>
  <c r="AO343" i="2"/>
  <c r="AM343" i="2"/>
  <c r="AP342" i="2"/>
  <c r="K345" i="2"/>
  <c r="N344" i="2"/>
  <c r="I345" i="2"/>
  <c r="M344" i="2"/>
  <c r="W344" i="2"/>
  <c r="AA343" i="2"/>
  <c r="AB344" i="2"/>
  <c r="Y345" i="2"/>
  <c r="AP343" i="2" l="1"/>
  <c r="AM344" i="2"/>
  <c r="AK345" i="2"/>
  <c r="AO344" i="2"/>
  <c r="I346" i="2"/>
  <c r="M345" i="2"/>
  <c r="K346" i="2"/>
  <c r="N345" i="2"/>
  <c r="Y346" i="2"/>
  <c r="AB345" i="2"/>
  <c r="W345" i="2"/>
  <c r="AA344" i="2"/>
  <c r="AP344" i="2" l="1"/>
  <c r="AM345" i="2"/>
  <c r="AK346" i="2"/>
  <c r="AO345" i="2"/>
  <c r="K347" i="2"/>
  <c r="N346" i="2"/>
  <c r="I347" i="2"/>
  <c r="M346" i="2"/>
  <c r="W346" i="2"/>
  <c r="AA345" i="2"/>
  <c r="Y347" i="2"/>
  <c r="AB346" i="2"/>
  <c r="AM346" i="2" l="1"/>
  <c r="AP345" i="2"/>
  <c r="AK347" i="2"/>
  <c r="AO346" i="2"/>
  <c r="I348" i="2"/>
  <c r="M347" i="2"/>
  <c r="K348" i="2"/>
  <c r="N347" i="2"/>
  <c r="Y348" i="2"/>
  <c r="AB347" i="2"/>
  <c r="AA346" i="2"/>
  <c r="W347" i="2"/>
  <c r="AK348" i="2" l="1"/>
  <c r="AO347" i="2"/>
  <c r="AP346" i="2"/>
  <c r="AM347" i="2"/>
  <c r="K349" i="2"/>
  <c r="N348" i="2"/>
  <c r="I349" i="2"/>
  <c r="M348" i="2"/>
  <c r="W348" i="2"/>
  <c r="AA347" i="2"/>
  <c r="Y349" i="2"/>
  <c r="AB348" i="2"/>
  <c r="AP347" i="2" l="1"/>
  <c r="AM348" i="2"/>
  <c r="AO348" i="2"/>
  <c r="AK349" i="2"/>
  <c r="I350" i="2"/>
  <c r="M349" i="2"/>
  <c r="K350" i="2"/>
  <c r="N349" i="2"/>
  <c r="AB349" i="2"/>
  <c r="Y350" i="2"/>
  <c r="W349" i="2"/>
  <c r="AA348" i="2"/>
  <c r="AM349" i="2" l="1"/>
  <c r="AP348" i="2"/>
  <c r="AO349" i="2"/>
  <c r="AK350" i="2"/>
  <c r="K351" i="2"/>
  <c r="N350" i="2"/>
  <c r="I351" i="2"/>
  <c r="M350" i="2"/>
  <c r="Y351" i="2"/>
  <c r="AB350" i="2"/>
  <c r="W350" i="2"/>
  <c r="AA349" i="2"/>
  <c r="AO350" i="2" l="1"/>
  <c r="AK351" i="2"/>
  <c r="AM350" i="2"/>
  <c r="AP349" i="2"/>
  <c r="I352" i="2"/>
  <c r="M351" i="2"/>
  <c r="K352" i="2"/>
  <c r="N351" i="2"/>
  <c r="W351" i="2"/>
  <c r="AA350" i="2"/>
  <c r="AB351" i="2"/>
  <c r="Y352" i="2"/>
  <c r="AO351" i="2" l="1"/>
  <c r="AK352" i="2"/>
  <c r="AM351" i="2"/>
  <c r="AP350" i="2"/>
  <c r="K353" i="2"/>
  <c r="N352" i="2"/>
  <c r="I353" i="2"/>
  <c r="M352" i="2"/>
  <c r="AB352" i="2"/>
  <c r="Y353" i="2"/>
  <c r="W352" i="2"/>
  <c r="AA351" i="2"/>
  <c r="AM352" i="2" l="1"/>
  <c r="AP351" i="2"/>
  <c r="AK353" i="2"/>
  <c r="AO352" i="2"/>
  <c r="I354" i="2"/>
  <c r="M353" i="2"/>
  <c r="K354" i="2"/>
  <c r="N353" i="2"/>
  <c r="W353" i="2"/>
  <c r="AA352" i="2"/>
  <c r="AB353" i="2"/>
  <c r="Y354" i="2"/>
  <c r="AK354" i="2" l="1"/>
  <c r="AO353" i="2"/>
  <c r="AP352" i="2"/>
  <c r="AM353" i="2"/>
  <c r="K355" i="2"/>
  <c r="N354" i="2"/>
  <c r="I355" i="2"/>
  <c r="M354" i="2"/>
  <c r="Y355" i="2"/>
  <c r="AB354" i="2"/>
  <c r="AA353" i="2"/>
  <c r="W354" i="2"/>
  <c r="AP353" i="2" l="1"/>
  <c r="AM354" i="2"/>
  <c r="AK355" i="2"/>
  <c r="AO354" i="2"/>
  <c r="I356" i="2"/>
  <c r="M355" i="2"/>
  <c r="K356" i="2"/>
  <c r="N355" i="2"/>
  <c r="AA354" i="2"/>
  <c r="W355" i="2"/>
  <c r="AB355" i="2"/>
  <c r="Y356" i="2"/>
  <c r="AM355" i="2" l="1"/>
  <c r="AP354" i="2"/>
  <c r="AK356" i="2"/>
  <c r="AO355" i="2"/>
  <c r="K357" i="2"/>
  <c r="N356" i="2"/>
  <c r="I357" i="2"/>
  <c r="M356" i="2"/>
  <c r="AB356" i="2"/>
  <c r="Y357" i="2"/>
  <c r="AA355" i="2"/>
  <c r="W356" i="2"/>
  <c r="AK357" i="2" l="1"/>
  <c r="AO356" i="2"/>
  <c r="AM356" i="2"/>
  <c r="AP355" i="2"/>
  <c r="I358" i="2"/>
  <c r="M357" i="2"/>
  <c r="K358" i="2"/>
  <c r="N357" i="2"/>
  <c r="Y358" i="2"/>
  <c r="AB357" i="2"/>
  <c r="W357" i="2"/>
  <c r="AA356" i="2"/>
  <c r="AM357" i="2" l="1"/>
  <c r="AP356" i="2"/>
  <c r="AK358" i="2"/>
  <c r="AO357" i="2"/>
  <c r="K359" i="2"/>
  <c r="N358" i="2"/>
  <c r="I359" i="2"/>
  <c r="M358" i="2"/>
  <c r="AA357" i="2"/>
  <c r="W358" i="2"/>
  <c r="Y359" i="2"/>
  <c r="AB358" i="2"/>
  <c r="AO358" i="2" l="1"/>
  <c r="AK359" i="2"/>
  <c r="AM358" i="2"/>
  <c r="AP357" i="2"/>
  <c r="I360" i="2"/>
  <c r="M359" i="2"/>
  <c r="K360" i="2"/>
  <c r="N359" i="2"/>
  <c r="Y360" i="2"/>
  <c r="AB359" i="2"/>
  <c r="AA358" i="2"/>
  <c r="W359" i="2"/>
  <c r="AM359" i="2" l="1"/>
  <c r="AP358" i="2"/>
  <c r="AK360" i="2"/>
  <c r="AO359" i="2"/>
  <c r="I361" i="2"/>
  <c r="M360" i="2"/>
  <c r="K361" i="2"/>
  <c r="N360" i="2"/>
  <c r="W360" i="2"/>
  <c r="AA359" i="2"/>
  <c r="AB360" i="2"/>
  <c r="Y361" i="2"/>
  <c r="AK361" i="2" l="1"/>
  <c r="AO360" i="2"/>
  <c r="AM360" i="2"/>
  <c r="AP359" i="2"/>
  <c r="I362" i="2"/>
  <c r="M361" i="2"/>
  <c r="K362" i="2"/>
  <c r="N361" i="2"/>
  <c r="AB361" i="2"/>
  <c r="Y362" i="2"/>
  <c r="W361" i="2"/>
  <c r="AA360" i="2"/>
  <c r="AP360" i="2" l="1"/>
  <c r="AM361" i="2"/>
  <c r="AK362" i="2"/>
  <c r="AO361" i="2"/>
  <c r="I363" i="2"/>
  <c r="M362" i="2"/>
  <c r="K363" i="2"/>
  <c r="N362" i="2"/>
  <c r="W362" i="2"/>
  <c r="AA361" i="2"/>
  <c r="Y363" i="2"/>
  <c r="AB362" i="2"/>
  <c r="AP361" i="2" l="1"/>
  <c r="AM362" i="2"/>
  <c r="AO362" i="2"/>
  <c r="AK363" i="2"/>
  <c r="I364" i="2"/>
  <c r="M363" i="2"/>
  <c r="K364" i="2"/>
  <c r="N363" i="2"/>
  <c r="Y364" i="2"/>
  <c r="AB363" i="2"/>
  <c r="W363" i="2"/>
  <c r="AA362" i="2"/>
  <c r="AK364" i="2" l="1"/>
  <c r="AO363" i="2"/>
  <c r="AM363" i="2"/>
  <c r="AP362" i="2"/>
  <c r="K365" i="2"/>
  <c r="N364" i="2"/>
  <c r="I365" i="2"/>
  <c r="M364" i="2"/>
  <c r="W364" i="2"/>
  <c r="AA363" i="2"/>
  <c r="AB364" i="2"/>
  <c r="Y365" i="2"/>
  <c r="AM364" i="2" l="1"/>
  <c r="AP363" i="2"/>
  <c r="AK365" i="2"/>
  <c r="AO364" i="2"/>
  <c r="I366" i="2"/>
  <c r="M365" i="2"/>
  <c r="K366" i="2"/>
  <c r="N365" i="2"/>
  <c r="Y366" i="2"/>
  <c r="AB365" i="2"/>
  <c r="W365" i="2"/>
  <c r="AA364" i="2"/>
  <c r="AO365" i="2" l="1"/>
  <c r="AK366" i="2"/>
  <c r="AP364" i="2"/>
  <c r="AM365" i="2"/>
  <c r="I367" i="2"/>
  <c r="M366" i="2"/>
  <c r="K367" i="2"/>
  <c r="N366" i="2"/>
  <c r="AA365" i="2"/>
  <c r="W366" i="2"/>
  <c r="Y367" i="2"/>
  <c r="AB366" i="2"/>
  <c r="AO366" i="2" l="1"/>
  <c r="AK367" i="2"/>
  <c r="AM366" i="2"/>
  <c r="AP365" i="2"/>
  <c r="K368" i="2"/>
  <c r="N367" i="2"/>
  <c r="I368" i="2"/>
  <c r="M367" i="2"/>
  <c r="Y368" i="2"/>
  <c r="AB367" i="2"/>
  <c r="AA366" i="2"/>
  <c r="W367" i="2"/>
  <c r="AK368" i="2" l="1"/>
  <c r="AO367" i="2"/>
  <c r="AM367" i="2"/>
  <c r="AP366" i="2"/>
  <c r="I369" i="2"/>
  <c r="M368" i="2"/>
  <c r="K369" i="2"/>
  <c r="N368" i="2"/>
  <c r="W368" i="2"/>
  <c r="AA367" i="2"/>
  <c r="AB368" i="2"/>
  <c r="Y369" i="2"/>
  <c r="AM368" i="2" l="1"/>
  <c r="AP367" i="2"/>
  <c r="AK369" i="2"/>
  <c r="AO368" i="2"/>
  <c r="K370" i="2"/>
  <c r="N369" i="2"/>
  <c r="I370" i="2"/>
  <c r="M369" i="2"/>
  <c r="AB369" i="2"/>
  <c r="Y370" i="2"/>
  <c r="W369" i="2"/>
  <c r="AA368" i="2"/>
  <c r="AK370" i="2" l="1"/>
  <c r="AO369" i="2"/>
  <c r="AP368" i="2"/>
  <c r="AM369" i="2"/>
  <c r="I371" i="2"/>
  <c r="M370" i="2"/>
  <c r="K371" i="2"/>
  <c r="N370" i="2"/>
  <c r="Y371" i="2"/>
  <c r="AB370" i="2"/>
  <c r="W370" i="2"/>
  <c r="AA369" i="2"/>
  <c r="AP369" i="2" l="1"/>
  <c r="AM370" i="2"/>
  <c r="AO370" i="2"/>
  <c r="AK371" i="2"/>
  <c r="K372" i="2"/>
  <c r="N371" i="2"/>
  <c r="I372" i="2"/>
  <c r="M371" i="2"/>
  <c r="AA370" i="2"/>
  <c r="W371" i="2"/>
  <c r="AB371" i="2"/>
  <c r="Y372" i="2"/>
  <c r="AO371" i="2" l="1"/>
  <c r="AK372" i="2"/>
  <c r="AM371" i="2"/>
  <c r="AP370" i="2"/>
  <c r="I373" i="2"/>
  <c r="M372" i="2"/>
  <c r="K373" i="2"/>
  <c r="N372" i="2"/>
  <c r="AB372" i="2"/>
  <c r="Y373" i="2"/>
  <c r="AA371" i="2"/>
  <c r="W372" i="2"/>
  <c r="AK373" i="2" l="1"/>
  <c r="AO372" i="2"/>
  <c r="AP371" i="2"/>
  <c r="AM372" i="2"/>
  <c r="K374" i="2"/>
  <c r="N373" i="2"/>
  <c r="I374" i="2"/>
  <c r="M373" i="2"/>
  <c r="Y374" i="2"/>
  <c r="AB373" i="2"/>
  <c r="W373" i="2"/>
  <c r="AA372" i="2"/>
  <c r="AP372" i="2" l="1"/>
  <c r="AM373" i="2"/>
  <c r="AO373" i="2"/>
  <c r="AK374" i="2"/>
  <c r="I375" i="2"/>
  <c r="M374" i="2"/>
  <c r="K375" i="2"/>
  <c r="N374" i="2"/>
  <c r="AA373" i="2"/>
  <c r="W374" i="2"/>
  <c r="Y375" i="2"/>
  <c r="AB374" i="2"/>
  <c r="AM374" i="2" l="1"/>
  <c r="AP373" i="2"/>
  <c r="AO374" i="2"/>
  <c r="AK375" i="2"/>
  <c r="K376" i="2"/>
  <c r="N375" i="2"/>
  <c r="I376" i="2"/>
  <c r="M375" i="2"/>
  <c r="Y376" i="2"/>
  <c r="AB375" i="2"/>
  <c r="AA374" i="2"/>
  <c r="W375" i="2"/>
  <c r="AK376" i="2" l="1"/>
  <c r="AO375" i="2"/>
  <c r="AM375" i="2"/>
  <c r="AP374" i="2"/>
  <c r="I377" i="2"/>
  <c r="M376" i="2"/>
  <c r="K377" i="2"/>
  <c r="N376" i="2"/>
  <c r="W376" i="2"/>
  <c r="AA375" i="2"/>
  <c r="AB376" i="2"/>
  <c r="Y377" i="2"/>
  <c r="AM376" i="2" l="1"/>
  <c r="AP375" i="2"/>
  <c r="AK377" i="2"/>
  <c r="AO376" i="2"/>
  <c r="K378" i="2"/>
  <c r="N377" i="2"/>
  <c r="I378" i="2"/>
  <c r="M377" i="2"/>
  <c r="AB377" i="2"/>
  <c r="Y378" i="2"/>
  <c r="W377" i="2"/>
  <c r="AA376" i="2"/>
  <c r="AK378" i="2" l="1"/>
  <c r="AO377" i="2"/>
  <c r="AP376" i="2"/>
  <c r="AM377" i="2"/>
  <c r="K379" i="2"/>
  <c r="N378" i="2"/>
  <c r="I379" i="2"/>
  <c r="M378" i="2"/>
  <c r="Y379" i="2"/>
  <c r="AB378" i="2"/>
  <c r="W378" i="2"/>
  <c r="AA377" i="2"/>
  <c r="AP377" i="2" l="1"/>
  <c r="AM378" i="2"/>
  <c r="AO378" i="2"/>
  <c r="AK379" i="2"/>
  <c r="K380" i="2"/>
  <c r="N379" i="2"/>
  <c r="I380" i="2"/>
  <c r="M379" i="2"/>
  <c r="W379" i="2"/>
  <c r="AA378" i="2"/>
  <c r="Y380" i="2"/>
  <c r="AB379" i="2"/>
  <c r="AK380" i="2" l="1"/>
  <c r="AO379" i="2"/>
  <c r="AM379" i="2"/>
  <c r="AP378" i="2"/>
  <c r="I381" i="2"/>
  <c r="M380" i="2"/>
  <c r="K381" i="2"/>
  <c r="N380" i="2"/>
  <c r="AB380" i="2"/>
  <c r="Y381" i="2"/>
  <c r="W380" i="2"/>
  <c r="AA379" i="2"/>
  <c r="AP379" i="2" l="1"/>
  <c r="AM380" i="2"/>
  <c r="AK381" i="2"/>
  <c r="AO380" i="2"/>
  <c r="K382" i="2"/>
  <c r="N381" i="2"/>
  <c r="I382" i="2"/>
  <c r="M381" i="2"/>
  <c r="Y382" i="2"/>
  <c r="AB381" i="2"/>
  <c r="W381" i="2"/>
  <c r="AA380" i="2"/>
  <c r="AP380" i="2" l="1"/>
  <c r="AM381" i="2"/>
  <c r="AO381" i="2"/>
  <c r="AK382" i="2"/>
  <c r="I383" i="2"/>
  <c r="M382" i="2"/>
  <c r="K383" i="2"/>
  <c r="N382" i="2"/>
  <c r="AA381" i="2"/>
  <c r="W382" i="2"/>
  <c r="Y383" i="2"/>
  <c r="AB382" i="2"/>
  <c r="AM382" i="2" l="1"/>
  <c r="AP381" i="2"/>
  <c r="AO382" i="2"/>
  <c r="AK383" i="2"/>
  <c r="K384" i="2"/>
  <c r="N383" i="2"/>
  <c r="I384" i="2"/>
  <c r="M383" i="2"/>
  <c r="Y384" i="2"/>
  <c r="AB383" i="2"/>
  <c r="AA382" i="2"/>
  <c r="W383" i="2"/>
  <c r="AK384" i="2" l="1"/>
  <c r="AO383" i="2"/>
  <c r="AM383" i="2"/>
  <c r="AP382" i="2"/>
  <c r="I385" i="2"/>
  <c r="M384" i="2"/>
  <c r="K385" i="2"/>
  <c r="N384" i="2"/>
  <c r="W384" i="2"/>
  <c r="AA383" i="2"/>
  <c r="AB384" i="2"/>
  <c r="Y385" i="2"/>
  <c r="AM384" i="2" l="1"/>
  <c r="AP383" i="2"/>
  <c r="AK385" i="2"/>
  <c r="AO384" i="2"/>
  <c r="K386" i="2"/>
  <c r="N385" i="2"/>
  <c r="I386" i="2"/>
  <c r="M385" i="2"/>
  <c r="AB385" i="2"/>
  <c r="Y386" i="2"/>
  <c r="W385" i="2"/>
  <c r="AA384" i="2"/>
  <c r="AK386" i="2" l="1"/>
  <c r="AO385" i="2"/>
  <c r="AP384" i="2"/>
  <c r="AM385" i="2"/>
  <c r="I387" i="2"/>
  <c r="M386" i="2"/>
  <c r="K387" i="2"/>
  <c r="N386" i="2"/>
  <c r="Y387" i="2"/>
  <c r="AB386" i="2"/>
  <c r="W386" i="2"/>
  <c r="AA385" i="2"/>
  <c r="AP385" i="2" l="1"/>
  <c r="AM386" i="2"/>
  <c r="AO386" i="2"/>
  <c r="AK387" i="2"/>
  <c r="K388" i="2"/>
  <c r="N387" i="2"/>
  <c r="I388" i="2"/>
  <c r="M387" i="2"/>
  <c r="AA386" i="2"/>
  <c r="W387" i="2"/>
  <c r="AB387" i="2"/>
  <c r="Y388" i="2"/>
  <c r="AO387" i="2" l="1"/>
  <c r="AK388" i="2"/>
  <c r="AM387" i="2"/>
  <c r="AP386" i="2"/>
  <c r="I389" i="2"/>
  <c r="M388" i="2"/>
  <c r="K389" i="2"/>
  <c r="N388" i="2"/>
  <c r="AB388" i="2"/>
  <c r="Y389" i="2"/>
  <c r="AA387" i="2"/>
  <c r="W388" i="2"/>
  <c r="AP387" i="2" l="1"/>
  <c r="AM388" i="2"/>
  <c r="AK389" i="2"/>
  <c r="AO388" i="2"/>
  <c r="K390" i="2"/>
  <c r="N389" i="2"/>
  <c r="I390" i="2"/>
  <c r="M389" i="2"/>
  <c r="W389" i="2"/>
  <c r="AA388" i="2"/>
  <c r="Y390" i="2"/>
  <c r="AB389" i="2"/>
  <c r="AP388" i="2" l="1"/>
  <c r="AM389" i="2"/>
  <c r="AO389" i="2"/>
  <c r="AK390" i="2"/>
  <c r="I391" i="2"/>
  <c r="M390" i="2"/>
  <c r="K391" i="2"/>
  <c r="N390" i="2"/>
  <c r="Y391" i="2"/>
  <c r="AB390" i="2"/>
  <c r="AA389" i="2"/>
  <c r="W390" i="2"/>
  <c r="AM390" i="2" l="1"/>
  <c r="AP389" i="2"/>
  <c r="AK391" i="2"/>
  <c r="AO390" i="2"/>
  <c r="K392" i="2"/>
  <c r="N391" i="2"/>
  <c r="I392" i="2"/>
  <c r="M391" i="2"/>
  <c r="W391" i="2"/>
  <c r="AA390" i="2"/>
  <c r="Y392" i="2"/>
  <c r="AB391" i="2"/>
  <c r="AO391" i="2" l="1"/>
  <c r="AK392" i="2"/>
  <c r="AM391" i="2"/>
  <c r="AP390" i="2"/>
  <c r="I393" i="2"/>
  <c r="M392" i="2"/>
  <c r="K393" i="2"/>
  <c r="N392" i="2"/>
  <c r="AB392" i="2"/>
  <c r="Y393" i="2"/>
  <c r="AA391" i="2"/>
  <c r="W392" i="2"/>
  <c r="AK393" i="2" l="1"/>
  <c r="AO392" i="2"/>
  <c r="AP391" i="2"/>
  <c r="AM392" i="2"/>
  <c r="K394" i="2"/>
  <c r="N393" i="2"/>
  <c r="I394" i="2"/>
  <c r="M393" i="2"/>
  <c r="Y394" i="2"/>
  <c r="AB393" i="2"/>
  <c r="W393" i="2"/>
  <c r="AA392" i="2"/>
  <c r="AM393" i="2" l="1"/>
  <c r="AP392" i="2"/>
  <c r="AO393" i="2"/>
  <c r="AK394" i="2"/>
  <c r="I395" i="2"/>
  <c r="M394" i="2"/>
  <c r="K395" i="2"/>
  <c r="N394" i="2"/>
  <c r="W394" i="2"/>
  <c r="AA393" i="2"/>
  <c r="Y395" i="2"/>
  <c r="AB394" i="2"/>
  <c r="AK395" i="2" l="1"/>
  <c r="AO394" i="2"/>
  <c r="AM394" i="2"/>
  <c r="AP393" i="2"/>
  <c r="K396" i="2"/>
  <c r="N395" i="2"/>
  <c r="I396" i="2"/>
  <c r="M395" i="2"/>
  <c r="AB395" i="2"/>
  <c r="Y396" i="2"/>
  <c r="W395" i="2"/>
  <c r="AA394" i="2"/>
  <c r="AP394" i="2" l="1"/>
  <c r="AM395" i="2"/>
  <c r="AK396" i="2"/>
  <c r="AO395" i="2"/>
  <c r="I397" i="2"/>
  <c r="M396" i="2"/>
  <c r="K397" i="2"/>
  <c r="N396" i="2"/>
  <c r="W396" i="2"/>
  <c r="AA395" i="2"/>
  <c r="Y397" i="2"/>
  <c r="AB396" i="2"/>
  <c r="AK397" i="2" l="1"/>
  <c r="AO396" i="2"/>
  <c r="AM396" i="2"/>
  <c r="AP395" i="2"/>
  <c r="K398" i="2"/>
  <c r="N397" i="2"/>
  <c r="I398" i="2"/>
  <c r="M397" i="2"/>
  <c r="Y398" i="2"/>
  <c r="AB397" i="2"/>
  <c r="W397" i="2"/>
  <c r="AA396" i="2"/>
  <c r="AM397" i="2" l="1"/>
  <c r="AP396" i="2"/>
  <c r="AK398" i="2"/>
  <c r="AO397" i="2"/>
  <c r="I399" i="2"/>
  <c r="M398" i="2"/>
  <c r="K399" i="2"/>
  <c r="N398" i="2"/>
  <c r="AA397" i="2"/>
  <c r="W398" i="2"/>
  <c r="Y399" i="2"/>
  <c r="AB398" i="2"/>
  <c r="AK399" i="2" l="1"/>
  <c r="AO398" i="2"/>
  <c r="AP397" i="2"/>
  <c r="AM398" i="2"/>
  <c r="K400" i="2"/>
  <c r="N399" i="2"/>
  <c r="I400" i="2"/>
  <c r="M399" i="2"/>
  <c r="Y400" i="2"/>
  <c r="AB399" i="2"/>
  <c r="W399" i="2"/>
  <c r="AA398" i="2"/>
  <c r="AM399" i="2" l="1"/>
  <c r="AP398" i="2"/>
  <c r="AO399" i="2"/>
  <c r="AK400" i="2"/>
  <c r="I401" i="2"/>
  <c r="M400" i="2"/>
  <c r="K401" i="2"/>
  <c r="N400" i="2"/>
  <c r="AA399" i="2"/>
  <c r="W400" i="2"/>
  <c r="AB400" i="2"/>
  <c r="Y401" i="2"/>
  <c r="AK401" i="2" l="1"/>
  <c r="AO400" i="2"/>
  <c r="AP399" i="2"/>
  <c r="AM400" i="2"/>
  <c r="K402" i="2"/>
  <c r="N401" i="2"/>
  <c r="I402" i="2"/>
  <c r="M401" i="2"/>
  <c r="Y402" i="2"/>
  <c r="AB401" i="2"/>
  <c r="W401" i="2"/>
  <c r="AA400" i="2"/>
  <c r="AM401" i="2" l="1"/>
  <c r="AP400" i="2"/>
  <c r="AO401" i="2"/>
  <c r="AK402" i="2"/>
  <c r="I403" i="2"/>
  <c r="M402" i="2"/>
  <c r="K403" i="2"/>
  <c r="N402" i="2"/>
  <c r="W402" i="2"/>
  <c r="AA401" i="2"/>
  <c r="Y403" i="2"/>
  <c r="AB402" i="2"/>
  <c r="AK403" i="2" l="1"/>
  <c r="AO402" i="2"/>
  <c r="AM402" i="2"/>
  <c r="AP401" i="2"/>
  <c r="K404" i="2"/>
  <c r="N403" i="2"/>
  <c r="I404" i="2"/>
  <c r="M403" i="2"/>
  <c r="AB403" i="2"/>
  <c r="Y404" i="2"/>
  <c r="W403" i="2"/>
  <c r="AA402" i="2"/>
  <c r="AP402" i="2" l="1"/>
  <c r="AM403" i="2"/>
  <c r="AK404" i="2"/>
  <c r="AO403" i="2"/>
  <c r="I405" i="2"/>
  <c r="M404" i="2"/>
  <c r="K405" i="2"/>
  <c r="N404" i="2"/>
  <c r="W404" i="2"/>
  <c r="AA403" i="2"/>
  <c r="Y405" i="2"/>
  <c r="AB404" i="2"/>
  <c r="AM404" i="2" l="1"/>
  <c r="AP403" i="2"/>
  <c r="AK405" i="2"/>
  <c r="AO404" i="2"/>
  <c r="K406" i="2"/>
  <c r="N405" i="2"/>
  <c r="I406" i="2"/>
  <c r="M405" i="2"/>
  <c r="Y406" i="2"/>
  <c r="AB405" i="2"/>
  <c r="W405" i="2"/>
  <c r="AA404" i="2"/>
  <c r="AK406" i="2" l="1"/>
  <c r="AO405" i="2"/>
  <c r="AM405" i="2"/>
  <c r="AP404" i="2"/>
  <c r="I407" i="2"/>
  <c r="M406" i="2"/>
  <c r="K407" i="2"/>
  <c r="N406" i="2"/>
  <c r="AA405" i="2"/>
  <c r="W406" i="2"/>
  <c r="Y407" i="2"/>
  <c r="AB406" i="2"/>
  <c r="AP405" i="2" l="1"/>
  <c r="AM406" i="2"/>
  <c r="AK407" i="2"/>
  <c r="AO406" i="2"/>
  <c r="K408" i="2"/>
  <c r="N407" i="2"/>
  <c r="I408" i="2"/>
  <c r="M407" i="2"/>
  <c r="Y408" i="2"/>
  <c r="AB407" i="2"/>
  <c r="W407" i="2"/>
  <c r="AA406" i="2"/>
  <c r="AM407" i="2" l="1"/>
  <c r="AP406" i="2"/>
  <c r="AO407" i="2"/>
  <c r="AK408" i="2"/>
  <c r="I409" i="2"/>
  <c r="M408" i="2"/>
  <c r="K409" i="2"/>
  <c r="N408" i="2"/>
  <c r="AA407" i="2"/>
  <c r="W408" i="2"/>
  <c r="AB408" i="2"/>
  <c r="Y409" i="2"/>
  <c r="AK409" i="2" l="1"/>
  <c r="AO408" i="2"/>
  <c r="AP407" i="2"/>
  <c r="AM408" i="2"/>
  <c r="I410" i="2"/>
  <c r="M409" i="2"/>
  <c r="K410" i="2"/>
  <c r="N409" i="2"/>
  <c r="Y410" i="2"/>
  <c r="AB409" i="2"/>
  <c r="W409" i="2"/>
  <c r="AA408" i="2"/>
  <c r="AM409" i="2" l="1"/>
  <c r="AP408" i="2"/>
  <c r="AO409" i="2"/>
  <c r="AK410" i="2"/>
  <c r="I411" i="2"/>
  <c r="M410" i="2"/>
  <c r="K411" i="2"/>
  <c r="N410" i="2"/>
  <c r="W410" i="2"/>
  <c r="AA409" i="2"/>
  <c r="Y411" i="2"/>
  <c r="AB410" i="2"/>
  <c r="AK411" i="2" l="1"/>
  <c r="AO410" i="2"/>
  <c r="AM410" i="2"/>
  <c r="AP409" i="2"/>
  <c r="I412" i="2"/>
  <c r="M411" i="2"/>
  <c r="K412" i="2"/>
  <c r="N411" i="2"/>
  <c r="AB411" i="2"/>
  <c r="Y412" i="2"/>
  <c r="W411" i="2"/>
  <c r="AA410" i="2"/>
  <c r="AP410" i="2" l="1"/>
  <c r="AM411" i="2"/>
  <c r="AK412" i="2"/>
  <c r="AO411" i="2"/>
  <c r="I413" i="2"/>
  <c r="M412" i="2"/>
  <c r="K413" i="2"/>
  <c r="N412" i="2"/>
  <c r="Y413" i="2"/>
  <c r="AB412" i="2"/>
  <c r="W412" i="2"/>
  <c r="AA411" i="2"/>
  <c r="AM412" i="2" l="1"/>
  <c r="AP411" i="2"/>
  <c r="AK413" i="2"/>
  <c r="AO412" i="2"/>
  <c r="K414" i="2"/>
  <c r="N413" i="2"/>
  <c r="I414" i="2"/>
  <c r="M413" i="2"/>
  <c r="W413" i="2"/>
  <c r="AA412" i="2"/>
  <c r="AB413" i="2"/>
  <c r="Y414" i="2"/>
  <c r="AK414" i="2" l="1"/>
  <c r="AO413" i="2"/>
  <c r="AM413" i="2"/>
  <c r="AP412" i="2"/>
  <c r="I415" i="2"/>
  <c r="M414" i="2"/>
  <c r="K415" i="2"/>
  <c r="N414" i="2"/>
  <c r="Y415" i="2"/>
  <c r="AB414" i="2"/>
  <c r="AA413" i="2"/>
  <c r="W414" i="2"/>
  <c r="AP413" i="2" l="1"/>
  <c r="AM414" i="2"/>
  <c r="AK415" i="2"/>
  <c r="AO414" i="2"/>
  <c r="K416" i="2"/>
  <c r="N415" i="2"/>
  <c r="I416" i="2"/>
  <c r="M415" i="2"/>
  <c r="W415" i="2"/>
  <c r="AA414" i="2"/>
  <c r="Y416" i="2"/>
  <c r="AB415" i="2"/>
  <c r="AM415" i="2" l="1"/>
  <c r="AP414" i="2"/>
  <c r="AO415" i="2"/>
  <c r="AK416" i="2"/>
  <c r="I417" i="2"/>
  <c r="M416" i="2"/>
  <c r="K417" i="2"/>
  <c r="N416" i="2"/>
  <c r="AB416" i="2"/>
  <c r="Y417" i="2"/>
  <c r="AA415" i="2"/>
  <c r="W416" i="2"/>
  <c r="AK417" i="2" l="1"/>
  <c r="AO416" i="2"/>
  <c r="AM416" i="2"/>
  <c r="AP415" i="2"/>
  <c r="K418" i="2"/>
  <c r="N417" i="2"/>
  <c r="I418" i="2"/>
  <c r="M417" i="2"/>
  <c r="W417" i="2"/>
  <c r="AA416" i="2"/>
  <c r="Y418" i="2"/>
  <c r="AB417" i="2"/>
  <c r="AM417" i="2" l="1"/>
  <c r="AP416" i="2"/>
  <c r="AO417" i="2"/>
  <c r="AK418" i="2"/>
  <c r="I419" i="2"/>
  <c r="M418" i="2"/>
  <c r="K419" i="2"/>
  <c r="N418" i="2"/>
  <c r="Y419" i="2"/>
  <c r="AB418" i="2"/>
  <c r="W418" i="2"/>
  <c r="AA417" i="2"/>
  <c r="AK419" i="2" l="1"/>
  <c r="AO418" i="2"/>
  <c r="AM418" i="2"/>
  <c r="AP417" i="2"/>
  <c r="K420" i="2"/>
  <c r="N419" i="2"/>
  <c r="I420" i="2"/>
  <c r="M419" i="2"/>
  <c r="W419" i="2"/>
  <c r="AA418" i="2"/>
  <c r="AB419" i="2"/>
  <c r="Y420" i="2"/>
  <c r="AP418" i="2" l="1"/>
  <c r="AM419" i="2"/>
  <c r="AK420" i="2"/>
  <c r="AO419" i="2"/>
  <c r="I421" i="2"/>
  <c r="M420" i="2"/>
  <c r="K421" i="2"/>
  <c r="N420" i="2"/>
  <c r="Y421" i="2"/>
  <c r="AB420" i="2"/>
  <c r="W420" i="2"/>
  <c r="AA419" i="2"/>
  <c r="AM420" i="2" l="1"/>
  <c r="AP419" i="2"/>
  <c r="AK421" i="2"/>
  <c r="AO420" i="2"/>
  <c r="K422" i="2"/>
  <c r="N421" i="2"/>
  <c r="I422" i="2"/>
  <c r="M421" i="2"/>
  <c r="W421" i="2"/>
  <c r="AA420" i="2"/>
  <c r="AB421" i="2"/>
  <c r="Y422" i="2"/>
  <c r="AK422" i="2" l="1"/>
  <c r="AO421" i="2"/>
  <c r="AM421" i="2"/>
  <c r="AP420" i="2"/>
  <c r="I423" i="2"/>
  <c r="M422" i="2"/>
  <c r="K423" i="2"/>
  <c r="N422" i="2"/>
  <c r="Y423" i="2"/>
  <c r="AB422" i="2"/>
  <c r="AA421" i="2"/>
  <c r="W422" i="2"/>
  <c r="AP421" i="2" l="1"/>
  <c r="AM422" i="2"/>
  <c r="AK423" i="2"/>
  <c r="AO422" i="2"/>
  <c r="K424" i="2"/>
  <c r="N423" i="2"/>
  <c r="I424" i="2"/>
  <c r="M423" i="2"/>
  <c r="W423" i="2"/>
  <c r="AA422" i="2"/>
  <c r="Y424" i="2"/>
  <c r="AB423" i="2"/>
  <c r="AO423" i="2" l="1"/>
  <c r="AK424" i="2"/>
  <c r="AM423" i="2"/>
  <c r="AP422" i="2"/>
  <c r="I425" i="2"/>
  <c r="M424" i="2"/>
  <c r="K425" i="2"/>
  <c r="N424" i="2"/>
  <c r="AB424" i="2"/>
  <c r="Y425" i="2"/>
  <c r="AA423" i="2"/>
  <c r="W424" i="2"/>
  <c r="AP423" i="2" l="1"/>
  <c r="AM424" i="2"/>
  <c r="AK425" i="2"/>
  <c r="AO424" i="2"/>
  <c r="K426" i="2"/>
  <c r="N425" i="2"/>
  <c r="I426" i="2"/>
  <c r="M425" i="2"/>
  <c r="W425" i="2"/>
  <c r="AA424" i="2"/>
  <c r="Y426" i="2"/>
  <c r="AB425" i="2"/>
  <c r="AO425" i="2" l="1"/>
  <c r="AK426" i="2"/>
  <c r="AM425" i="2"/>
  <c r="AP424" i="2"/>
  <c r="I427" i="2"/>
  <c r="M426" i="2"/>
  <c r="K427" i="2"/>
  <c r="N426" i="2"/>
  <c r="Y427" i="2"/>
  <c r="AB426" i="2"/>
  <c r="W426" i="2"/>
  <c r="AA425" i="2"/>
  <c r="AK427" i="2" l="1"/>
  <c r="AO426" i="2"/>
  <c r="AM426" i="2"/>
  <c r="AP425" i="2"/>
  <c r="K428" i="2"/>
  <c r="N427" i="2"/>
  <c r="I428" i="2"/>
  <c r="M427" i="2"/>
  <c r="W427" i="2"/>
  <c r="AA426" i="2"/>
  <c r="AB427" i="2"/>
  <c r="Y428" i="2"/>
  <c r="AP426" i="2" l="1"/>
  <c r="AM427" i="2"/>
  <c r="AK428" i="2"/>
  <c r="AO427" i="2"/>
  <c r="I429" i="2"/>
  <c r="M428" i="2"/>
  <c r="K429" i="2"/>
  <c r="N428" i="2"/>
  <c r="Y429" i="2"/>
  <c r="AB428" i="2"/>
  <c r="W428" i="2"/>
  <c r="AA427" i="2"/>
  <c r="AM428" i="2" l="1"/>
  <c r="AP427" i="2"/>
  <c r="AK429" i="2"/>
  <c r="AO428" i="2"/>
  <c r="K430" i="2"/>
  <c r="N429" i="2"/>
  <c r="I430" i="2"/>
  <c r="M429" i="2"/>
  <c r="W429" i="2"/>
  <c r="AA428" i="2"/>
  <c r="Y430" i="2"/>
  <c r="AB429" i="2"/>
  <c r="AK430" i="2" l="1"/>
  <c r="AO429" i="2"/>
  <c r="AM429" i="2"/>
  <c r="AP428" i="2"/>
  <c r="I431" i="2"/>
  <c r="M430" i="2"/>
  <c r="K431" i="2"/>
  <c r="N430" i="2"/>
  <c r="Y431" i="2"/>
  <c r="AB430" i="2"/>
  <c r="AA429" i="2"/>
  <c r="W430" i="2"/>
  <c r="AP429" i="2" l="1"/>
  <c r="AM430" i="2"/>
  <c r="AK431" i="2"/>
  <c r="AO430" i="2"/>
  <c r="K432" i="2"/>
  <c r="N431" i="2"/>
  <c r="I432" i="2"/>
  <c r="M431" i="2"/>
  <c r="W431" i="2"/>
  <c r="AA430" i="2"/>
  <c r="Y432" i="2"/>
  <c r="AB431" i="2"/>
  <c r="AO431" i="2" l="1"/>
  <c r="AK432" i="2"/>
  <c r="AM431" i="2"/>
  <c r="AP430" i="2"/>
  <c r="I433" i="2"/>
  <c r="M432" i="2"/>
  <c r="K433" i="2"/>
  <c r="N432" i="2"/>
  <c r="AB432" i="2"/>
  <c r="Y433" i="2"/>
  <c r="AA431" i="2"/>
  <c r="W432" i="2"/>
  <c r="AP431" i="2" l="1"/>
  <c r="AM432" i="2"/>
  <c r="AK433" i="2"/>
  <c r="AO432" i="2"/>
  <c r="K434" i="2"/>
  <c r="N433" i="2"/>
  <c r="I434" i="2"/>
  <c r="M433" i="2"/>
  <c r="W433" i="2"/>
  <c r="AA432" i="2"/>
  <c r="Y434" i="2"/>
  <c r="AB433" i="2"/>
  <c r="AO433" i="2" l="1"/>
  <c r="AK434" i="2"/>
  <c r="AM433" i="2"/>
  <c r="AP432" i="2"/>
  <c r="I435" i="2"/>
  <c r="M434" i="2"/>
  <c r="K435" i="2"/>
  <c r="N434" i="2"/>
  <c r="Y435" i="2"/>
  <c r="AB434" i="2"/>
  <c r="W434" i="2"/>
  <c r="AA433" i="2"/>
  <c r="AK435" i="2" l="1"/>
  <c r="AO434" i="2"/>
  <c r="AM434" i="2"/>
  <c r="AP433" i="2"/>
  <c r="K436" i="2"/>
  <c r="N435" i="2"/>
  <c r="I436" i="2"/>
  <c r="M435" i="2"/>
  <c r="W435" i="2"/>
  <c r="AA434" i="2"/>
  <c r="Y436" i="2"/>
  <c r="AB435" i="2"/>
  <c r="AP434" i="2" l="1"/>
  <c r="AM435" i="2"/>
  <c r="AK436" i="2"/>
  <c r="AO435" i="2"/>
  <c r="I437" i="2"/>
  <c r="M436" i="2"/>
  <c r="K437" i="2"/>
  <c r="N436" i="2"/>
  <c r="Y437" i="2"/>
  <c r="AB436" i="2"/>
  <c r="W436" i="2"/>
  <c r="AA435" i="2"/>
  <c r="AM436" i="2" l="1"/>
  <c r="AP435" i="2"/>
  <c r="AO436" i="2"/>
  <c r="AK437" i="2"/>
  <c r="K438" i="2"/>
  <c r="N437" i="2"/>
  <c r="I438" i="2"/>
  <c r="M437" i="2"/>
  <c r="AA436" i="2"/>
  <c r="W437" i="2"/>
  <c r="Y438" i="2"/>
  <c r="AB437" i="2"/>
  <c r="AK438" i="2" l="1"/>
  <c r="AO437" i="2"/>
  <c r="AM437" i="2"/>
  <c r="AP436" i="2"/>
  <c r="I439" i="2"/>
  <c r="M438" i="2"/>
  <c r="K439" i="2"/>
  <c r="N438" i="2"/>
  <c r="W438" i="2"/>
  <c r="AA437" i="2"/>
  <c r="Y439" i="2"/>
  <c r="AB438" i="2"/>
  <c r="AM438" i="2" l="1"/>
  <c r="AP437" i="2"/>
  <c r="AK439" i="2"/>
  <c r="AO438" i="2"/>
  <c r="K440" i="2"/>
  <c r="N439" i="2"/>
  <c r="I440" i="2"/>
  <c r="M439" i="2"/>
  <c r="AB439" i="2"/>
  <c r="Y440" i="2"/>
  <c r="W439" i="2"/>
  <c r="AA438" i="2"/>
  <c r="AK440" i="2" l="1"/>
  <c r="AO439" i="2"/>
  <c r="AM439" i="2"/>
  <c r="AP438" i="2"/>
  <c r="I441" i="2"/>
  <c r="M440" i="2"/>
  <c r="K441" i="2"/>
  <c r="N440" i="2"/>
  <c r="Y441" i="2"/>
  <c r="AB440" i="2"/>
  <c r="W440" i="2"/>
  <c r="AA439" i="2"/>
  <c r="AP439" i="2" l="1"/>
  <c r="AM440" i="2"/>
  <c r="AK441" i="2"/>
  <c r="AO440" i="2"/>
  <c r="K442" i="2"/>
  <c r="N441" i="2"/>
  <c r="I442" i="2"/>
  <c r="M441" i="2"/>
  <c r="W441" i="2"/>
  <c r="AA440" i="2"/>
  <c r="Y442" i="2"/>
  <c r="AB441" i="2"/>
  <c r="AK442" i="2" l="1"/>
  <c r="AO441" i="2"/>
  <c r="AM441" i="2"/>
  <c r="AP440" i="2"/>
  <c r="I443" i="2"/>
  <c r="M442" i="2"/>
  <c r="K443" i="2"/>
  <c r="N442" i="2"/>
  <c r="AB442" i="2"/>
  <c r="Y443" i="2"/>
  <c r="W442" i="2"/>
  <c r="AA441" i="2"/>
  <c r="AM442" i="2" l="1"/>
  <c r="AP441" i="2"/>
  <c r="AK443" i="2"/>
  <c r="AO442" i="2"/>
  <c r="K444" i="2"/>
  <c r="N443" i="2"/>
  <c r="I444" i="2"/>
  <c r="M443" i="2"/>
  <c r="W443" i="2"/>
  <c r="AA442" i="2"/>
  <c r="Y444" i="2"/>
  <c r="AB443" i="2"/>
  <c r="AK444" i="2" l="1"/>
  <c r="AO443" i="2"/>
  <c r="AP442" i="2"/>
  <c r="AM443" i="2"/>
  <c r="I445" i="2"/>
  <c r="M444" i="2"/>
  <c r="K445" i="2"/>
  <c r="N444" i="2"/>
  <c r="Y445" i="2"/>
  <c r="AB444" i="2"/>
  <c r="W444" i="2"/>
  <c r="AA443" i="2"/>
  <c r="AM444" i="2" l="1"/>
  <c r="AP443" i="2"/>
  <c r="AO444" i="2"/>
  <c r="AK445" i="2"/>
  <c r="K446" i="2"/>
  <c r="N445" i="2"/>
  <c r="I446" i="2"/>
  <c r="M445" i="2"/>
  <c r="AA444" i="2"/>
  <c r="W445" i="2"/>
  <c r="Y446" i="2"/>
  <c r="AB445" i="2"/>
  <c r="AK446" i="2" l="1"/>
  <c r="AO445" i="2"/>
  <c r="AM445" i="2"/>
  <c r="AP444" i="2"/>
  <c r="I447" i="2"/>
  <c r="M446" i="2"/>
  <c r="K447" i="2"/>
  <c r="N446" i="2"/>
  <c r="Y447" i="2"/>
  <c r="AB446" i="2"/>
  <c r="W446" i="2"/>
  <c r="AA445" i="2"/>
  <c r="AM446" i="2" l="1"/>
  <c r="AP445" i="2"/>
  <c r="AK447" i="2"/>
  <c r="AO446" i="2"/>
  <c r="K448" i="2"/>
  <c r="N447" i="2"/>
  <c r="I448" i="2"/>
  <c r="M447" i="2"/>
  <c r="W447" i="2"/>
  <c r="AA446" i="2"/>
  <c r="AB447" i="2"/>
  <c r="Y448" i="2"/>
  <c r="AK448" i="2" l="1"/>
  <c r="AO447" i="2"/>
  <c r="AM447" i="2"/>
  <c r="AP446" i="2"/>
  <c r="I449" i="2"/>
  <c r="M448" i="2"/>
  <c r="K449" i="2"/>
  <c r="N448" i="2"/>
  <c r="Y449" i="2"/>
  <c r="AB448" i="2"/>
  <c r="W448" i="2"/>
  <c r="AA447" i="2"/>
  <c r="AP447" i="2" l="1"/>
  <c r="AM448" i="2"/>
  <c r="AK449" i="2"/>
  <c r="AO448" i="2"/>
  <c r="K450" i="2"/>
  <c r="N449" i="2"/>
  <c r="I450" i="2"/>
  <c r="M449" i="2"/>
  <c r="W449" i="2"/>
  <c r="AA448" i="2"/>
  <c r="Y450" i="2"/>
  <c r="AB449" i="2"/>
  <c r="AM449" i="2" l="1"/>
  <c r="AP448" i="2"/>
  <c r="AK450" i="2"/>
  <c r="AO449" i="2"/>
  <c r="I451" i="2"/>
  <c r="M450" i="2"/>
  <c r="K451" i="2"/>
  <c r="N450" i="2"/>
  <c r="AB450" i="2"/>
  <c r="Y451" i="2"/>
  <c r="W450" i="2"/>
  <c r="AA449" i="2"/>
  <c r="AK451" i="2" l="1"/>
  <c r="AO450" i="2"/>
  <c r="AM450" i="2"/>
  <c r="AP449" i="2"/>
  <c r="K452" i="2"/>
  <c r="N451" i="2"/>
  <c r="I452" i="2"/>
  <c r="M451" i="2"/>
  <c r="W451" i="2"/>
  <c r="AA450" i="2"/>
  <c r="Y452" i="2"/>
  <c r="AB451" i="2"/>
  <c r="AP450" i="2" l="1"/>
  <c r="AM451" i="2"/>
  <c r="AK452" i="2"/>
  <c r="AO451" i="2"/>
  <c r="I453" i="2"/>
  <c r="M452" i="2"/>
  <c r="K453" i="2"/>
  <c r="N452" i="2"/>
  <c r="Y453" i="2"/>
  <c r="AB452" i="2"/>
  <c r="W452" i="2"/>
  <c r="AA451" i="2"/>
  <c r="AM452" i="2" l="1"/>
  <c r="AP451" i="2"/>
  <c r="AO452" i="2"/>
  <c r="AK453" i="2"/>
  <c r="K454" i="2"/>
  <c r="N453" i="2"/>
  <c r="I454" i="2"/>
  <c r="M453" i="2"/>
  <c r="AA452" i="2"/>
  <c r="W453" i="2"/>
  <c r="Y454" i="2"/>
  <c r="AB453" i="2"/>
  <c r="AK454" i="2" l="1"/>
  <c r="AO453" i="2"/>
  <c r="AM453" i="2"/>
  <c r="AP452" i="2"/>
  <c r="I455" i="2"/>
  <c r="M454" i="2"/>
  <c r="K455" i="2"/>
  <c r="N454" i="2"/>
  <c r="W454" i="2"/>
  <c r="AA453" i="2"/>
  <c r="Y455" i="2"/>
  <c r="AB454" i="2"/>
  <c r="AM454" i="2" l="1"/>
  <c r="AP453" i="2"/>
  <c r="AK455" i="2"/>
  <c r="AO454" i="2"/>
  <c r="K456" i="2"/>
  <c r="N455" i="2"/>
  <c r="I456" i="2"/>
  <c r="M455" i="2"/>
  <c r="AB455" i="2"/>
  <c r="Y456" i="2"/>
  <c r="W455" i="2"/>
  <c r="AA454" i="2"/>
  <c r="AK456" i="2" l="1"/>
  <c r="AO455" i="2"/>
  <c r="AM455" i="2"/>
  <c r="AP454" i="2"/>
  <c r="I457" i="2"/>
  <c r="M456" i="2"/>
  <c r="K457" i="2"/>
  <c r="N456" i="2"/>
  <c r="W456" i="2"/>
  <c r="AA455" i="2"/>
  <c r="Y457" i="2"/>
  <c r="AB456" i="2"/>
  <c r="AP455" i="2" l="1"/>
  <c r="AM456" i="2"/>
  <c r="AK457" i="2"/>
  <c r="AO456" i="2"/>
  <c r="K458" i="2"/>
  <c r="N457" i="2"/>
  <c r="I458" i="2"/>
  <c r="M457" i="2"/>
  <c r="Y458" i="2"/>
  <c r="AB457" i="2"/>
  <c r="W457" i="2"/>
  <c r="AA456" i="2"/>
  <c r="AM457" i="2" l="1"/>
  <c r="AP456" i="2"/>
  <c r="AK458" i="2"/>
  <c r="AO457" i="2"/>
  <c r="I459" i="2"/>
  <c r="M458" i="2"/>
  <c r="K459" i="2"/>
  <c r="N458" i="2"/>
  <c r="W458" i="2"/>
  <c r="AA457" i="2"/>
  <c r="AB458" i="2"/>
  <c r="Y459" i="2"/>
  <c r="AK459" i="2" l="1"/>
  <c r="AO458" i="2"/>
  <c r="AM458" i="2"/>
  <c r="AP457" i="2"/>
  <c r="K460" i="2"/>
  <c r="N459" i="2"/>
  <c r="I460" i="2"/>
  <c r="M459" i="2"/>
  <c r="Y460" i="2"/>
  <c r="AB459" i="2"/>
  <c r="W459" i="2"/>
  <c r="AA458" i="2"/>
  <c r="AP458" i="2" l="1"/>
  <c r="AM459" i="2"/>
  <c r="AK460" i="2"/>
  <c r="AO459" i="2"/>
  <c r="K461" i="2"/>
  <c r="N460" i="2"/>
  <c r="I461" i="2"/>
  <c r="M460" i="2"/>
  <c r="W460" i="2"/>
  <c r="AA459" i="2"/>
  <c r="Y461" i="2"/>
  <c r="AB460" i="2"/>
  <c r="AO460" i="2" l="1"/>
  <c r="AK461" i="2"/>
  <c r="AM460" i="2"/>
  <c r="AP459" i="2"/>
  <c r="I462" i="2"/>
  <c r="M461" i="2"/>
  <c r="K462" i="2"/>
  <c r="N461" i="2"/>
  <c r="Y462" i="2"/>
  <c r="AB461" i="2"/>
  <c r="AA460" i="2"/>
  <c r="W461" i="2"/>
  <c r="AK462" i="2" l="1"/>
  <c r="AO461" i="2"/>
  <c r="AM461" i="2"/>
  <c r="AP460" i="2"/>
  <c r="K463" i="2"/>
  <c r="N462" i="2"/>
  <c r="I463" i="2"/>
  <c r="M462" i="2"/>
  <c r="W462" i="2"/>
  <c r="AA461" i="2"/>
  <c r="Y463" i="2"/>
  <c r="AB462" i="2"/>
  <c r="AM462" i="2" l="1"/>
  <c r="AP461" i="2"/>
  <c r="AK463" i="2"/>
  <c r="AO462" i="2"/>
  <c r="K464" i="2"/>
  <c r="N463" i="2"/>
  <c r="I464" i="2"/>
  <c r="M463" i="2"/>
  <c r="AB463" i="2"/>
  <c r="Y464" i="2"/>
  <c r="W463" i="2"/>
  <c r="AA462" i="2"/>
  <c r="AK464" i="2" l="1"/>
  <c r="AO463" i="2"/>
  <c r="AM463" i="2"/>
  <c r="AP462" i="2"/>
  <c r="I465" i="2"/>
  <c r="M464" i="2"/>
  <c r="K465" i="2"/>
  <c r="N464" i="2"/>
  <c r="W464" i="2"/>
  <c r="AA463" i="2"/>
  <c r="Y465" i="2"/>
  <c r="AB464" i="2"/>
  <c r="AP463" i="2" l="1"/>
  <c r="AM464" i="2"/>
  <c r="AK465" i="2"/>
  <c r="AO464" i="2"/>
  <c r="K466" i="2"/>
  <c r="N465" i="2"/>
  <c r="I466" i="2"/>
  <c r="M465" i="2"/>
  <c r="Y466" i="2"/>
  <c r="AB465" i="2"/>
  <c r="W465" i="2"/>
  <c r="AA464" i="2"/>
  <c r="AK466" i="2" l="1"/>
  <c r="AO465" i="2"/>
  <c r="AM465" i="2"/>
  <c r="AP464" i="2"/>
  <c r="I467" i="2"/>
  <c r="M466" i="2"/>
  <c r="K467" i="2"/>
  <c r="N466" i="2"/>
  <c r="W466" i="2"/>
  <c r="AA465" i="2"/>
  <c r="AB466" i="2"/>
  <c r="Y467" i="2"/>
  <c r="AM466" i="2" l="1"/>
  <c r="AP465" i="2"/>
  <c r="AK467" i="2"/>
  <c r="AO466" i="2"/>
  <c r="I468" i="2"/>
  <c r="M467" i="2"/>
  <c r="K468" i="2"/>
  <c r="N467" i="2"/>
  <c r="Y468" i="2"/>
  <c r="AB467" i="2"/>
  <c r="W467" i="2"/>
  <c r="AA466" i="2"/>
  <c r="AK468" i="2" l="1"/>
  <c r="AO467" i="2"/>
  <c r="AP466" i="2"/>
  <c r="AM467" i="2"/>
  <c r="I469" i="2"/>
  <c r="M468" i="2"/>
  <c r="K469" i="2"/>
  <c r="N468" i="2"/>
  <c r="W468" i="2"/>
  <c r="AA467" i="2"/>
  <c r="Y469" i="2"/>
  <c r="AB468" i="2"/>
  <c r="AM468" i="2" l="1"/>
  <c r="AP467" i="2"/>
  <c r="AO468" i="2"/>
  <c r="AK469" i="2"/>
  <c r="I470" i="2"/>
  <c r="M469" i="2"/>
  <c r="K470" i="2"/>
  <c r="N469" i="2"/>
  <c r="Y470" i="2"/>
  <c r="AB469" i="2"/>
  <c r="AA468" i="2"/>
  <c r="W469" i="2"/>
  <c r="AK470" i="2" l="1"/>
  <c r="AO469" i="2"/>
  <c r="AM469" i="2"/>
  <c r="AP468" i="2"/>
  <c r="I471" i="2"/>
  <c r="M470" i="2"/>
  <c r="K471" i="2"/>
  <c r="N470" i="2"/>
  <c r="W470" i="2"/>
  <c r="AA469" i="2"/>
  <c r="Y471" i="2"/>
  <c r="AB470" i="2"/>
  <c r="AM470" i="2" l="1"/>
  <c r="AP469" i="2"/>
  <c r="AK471" i="2"/>
  <c r="AO470" i="2"/>
  <c r="K472" i="2"/>
  <c r="N471" i="2"/>
  <c r="I472" i="2"/>
  <c r="M471" i="2"/>
  <c r="AB471" i="2"/>
  <c r="Y472" i="2"/>
  <c r="W471" i="2"/>
  <c r="AA470" i="2"/>
  <c r="AK472" i="2" l="1"/>
  <c r="AO471" i="2"/>
  <c r="AM471" i="2"/>
  <c r="AP470" i="2"/>
  <c r="I473" i="2"/>
  <c r="M472" i="2"/>
  <c r="K473" i="2"/>
  <c r="N472" i="2"/>
  <c r="W472" i="2"/>
  <c r="AA471" i="2"/>
  <c r="Y473" i="2"/>
  <c r="AB472" i="2"/>
  <c r="AP471" i="2" l="1"/>
  <c r="AM472" i="2"/>
  <c r="AK473" i="2"/>
  <c r="AO472" i="2"/>
  <c r="K474" i="2"/>
  <c r="N473" i="2"/>
  <c r="I474" i="2"/>
  <c r="M473" i="2"/>
  <c r="Y474" i="2"/>
  <c r="AB473" i="2"/>
  <c r="W473" i="2"/>
  <c r="AA472" i="2"/>
  <c r="AK474" i="2" l="1"/>
  <c r="AO473" i="2"/>
  <c r="AM473" i="2"/>
  <c r="AP472" i="2"/>
  <c r="I475" i="2"/>
  <c r="M474" i="2"/>
  <c r="K475" i="2"/>
  <c r="N474" i="2"/>
  <c r="W474" i="2"/>
  <c r="AA473" i="2"/>
  <c r="AB474" i="2"/>
  <c r="Y475" i="2"/>
  <c r="AM474" i="2" l="1"/>
  <c r="AP473" i="2"/>
  <c r="AK475" i="2"/>
  <c r="AO474" i="2"/>
  <c r="K476" i="2"/>
  <c r="N475" i="2"/>
  <c r="I476" i="2"/>
  <c r="M475" i="2"/>
  <c r="Y476" i="2"/>
  <c r="AB475" i="2"/>
  <c r="W475" i="2"/>
  <c r="AA474" i="2"/>
  <c r="AK476" i="2" l="1"/>
  <c r="AO475" i="2"/>
  <c r="AP474" i="2"/>
  <c r="AM475" i="2"/>
  <c r="I477" i="2"/>
  <c r="M476" i="2"/>
  <c r="K477" i="2"/>
  <c r="N476" i="2"/>
  <c r="W476" i="2"/>
  <c r="AA475" i="2"/>
  <c r="Y477" i="2"/>
  <c r="AB476" i="2"/>
  <c r="AM476" i="2" l="1"/>
  <c r="AP475" i="2"/>
  <c r="AO476" i="2"/>
  <c r="AK477" i="2"/>
  <c r="I478" i="2"/>
  <c r="M477" i="2"/>
  <c r="K478" i="2"/>
  <c r="N477" i="2"/>
  <c r="Y478" i="2"/>
  <c r="AB477" i="2"/>
  <c r="AA476" i="2"/>
  <c r="W477" i="2"/>
  <c r="AK478" i="2" l="1"/>
  <c r="AO477" i="2"/>
  <c r="AM477" i="2"/>
  <c r="AP476" i="2"/>
  <c r="K479" i="2"/>
  <c r="N478" i="2"/>
  <c r="I479" i="2"/>
  <c r="M478" i="2"/>
  <c r="W478" i="2"/>
  <c r="AA477" i="2"/>
  <c r="Y479" i="2"/>
  <c r="AB478" i="2"/>
  <c r="AM478" i="2" l="1"/>
  <c r="AP477" i="2"/>
  <c r="AK479" i="2"/>
  <c r="AO478" i="2"/>
  <c r="K480" i="2"/>
  <c r="N479" i="2"/>
  <c r="I480" i="2"/>
  <c r="M479" i="2"/>
  <c r="AB479" i="2"/>
  <c r="Y480" i="2"/>
  <c r="W479" i="2"/>
  <c r="AA478" i="2"/>
  <c r="AK480" i="2" l="1"/>
  <c r="AO479" i="2"/>
  <c r="AM479" i="2"/>
  <c r="AP478" i="2"/>
  <c r="K481" i="2"/>
  <c r="N480" i="2"/>
  <c r="I481" i="2"/>
  <c r="M480" i="2"/>
  <c r="W480" i="2"/>
  <c r="AA479" i="2"/>
  <c r="Y481" i="2"/>
  <c r="AB480" i="2"/>
  <c r="AP479" i="2" l="1"/>
  <c r="AM480" i="2"/>
  <c r="AK481" i="2"/>
  <c r="AO480" i="2"/>
  <c r="I482" i="2"/>
  <c r="M481" i="2"/>
  <c r="K482" i="2"/>
  <c r="N481" i="2"/>
  <c r="Y482" i="2"/>
  <c r="AB481" i="2"/>
  <c r="W481" i="2"/>
  <c r="AA480" i="2"/>
  <c r="AM481" i="2" l="1"/>
  <c r="AP480" i="2"/>
  <c r="AK482" i="2"/>
  <c r="AO481" i="2"/>
  <c r="I483" i="2"/>
  <c r="M482" i="2"/>
  <c r="K483" i="2"/>
  <c r="N482" i="2"/>
  <c r="W482" i="2"/>
  <c r="AA481" i="2"/>
  <c r="AB482" i="2"/>
  <c r="Y483" i="2"/>
  <c r="AK483" i="2" l="1"/>
  <c r="AO482" i="2"/>
  <c r="AM482" i="2"/>
  <c r="AP481" i="2"/>
  <c r="I484" i="2"/>
  <c r="M483" i="2"/>
  <c r="K484" i="2"/>
  <c r="N483" i="2"/>
  <c r="Y484" i="2"/>
  <c r="AB483" i="2"/>
  <c r="W483" i="2"/>
  <c r="AA482" i="2"/>
  <c r="AP482" i="2" l="1"/>
  <c r="AM483" i="2"/>
  <c r="AK484" i="2"/>
  <c r="AO483" i="2"/>
  <c r="K485" i="2"/>
  <c r="N484" i="2"/>
  <c r="I485" i="2"/>
  <c r="M484" i="2"/>
  <c r="W484" i="2"/>
  <c r="AA483" i="2"/>
  <c r="Y485" i="2"/>
  <c r="AB484" i="2"/>
  <c r="AO484" i="2" l="1"/>
  <c r="AK485" i="2"/>
  <c r="AM484" i="2"/>
  <c r="AP483" i="2"/>
  <c r="I486" i="2"/>
  <c r="M485" i="2"/>
  <c r="K486" i="2"/>
  <c r="N485" i="2"/>
  <c r="Y486" i="2"/>
  <c r="AB485" i="2"/>
  <c r="AA484" i="2"/>
  <c r="W485" i="2"/>
  <c r="AK486" i="2" l="1"/>
  <c r="AO485" i="2"/>
  <c r="AM485" i="2"/>
  <c r="AP484" i="2"/>
  <c r="I487" i="2"/>
  <c r="M487" i="2" s="1"/>
  <c r="M486" i="2"/>
  <c r="K487" i="2"/>
  <c r="N487" i="2" s="1"/>
  <c r="N486" i="2"/>
  <c r="W486" i="2"/>
  <c r="AA485" i="2"/>
  <c r="Y487" i="2"/>
  <c r="AB487" i="2" s="1"/>
  <c r="AB486" i="2"/>
  <c r="AM486" i="2" l="1"/>
  <c r="AP485" i="2"/>
  <c r="AK487" i="2"/>
  <c r="AO487" i="2" s="1"/>
  <c r="AO486" i="2"/>
  <c r="W487" i="2"/>
  <c r="AA487" i="2" s="1"/>
  <c r="AA486" i="2"/>
  <c r="AM487" i="2" l="1"/>
  <c r="AP487" i="2" s="1"/>
  <c r="AP486" i="2"/>
  <c r="D30" i="9" a="1"/>
  <c r="D30" i="9" s="1"/>
  <c r="E30" i="9" s="1"/>
  <c r="F30" i="9" s="1"/>
  <c r="P30" i="9" l="1"/>
  <c r="F31" i="9"/>
  <c r="P31" i="9" l="1"/>
  <c r="F32" i="9"/>
  <c r="P32" i="9" l="1"/>
  <c r="F33" i="9"/>
  <c r="P33" i="9" l="1"/>
  <c r="F34" i="9"/>
  <c r="F35" i="9" l="1"/>
  <c r="P34" i="9"/>
  <c r="F36" i="9" l="1"/>
  <c r="P35" i="9"/>
  <c r="F37" i="9" l="1"/>
  <c r="P36" i="9"/>
  <c r="P37" i="9" l="1"/>
  <c r="F38" i="9"/>
  <c r="P38" i="9" l="1"/>
  <c r="F39" i="9"/>
  <c r="P39" i="9" l="1"/>
  <c r="F40" i="9"/>
  <c r="P40" i="9" l="1"/>
  <c r="F41" i="9"/>
  <c r="P41" i="9" l="1"/>
  <c r="F42" i="9"/>
  <c r="F43" i="9" l="1"/>
  <c r="P42" i="9"/>
  <c r="F44" i="9" l="1"/>
  <c r="P43" i="9"/>
  <c r="F45" i="9" l="1"/>
  <c r="P44" i="9"/>
  <c r="P45" i="9" l="1"/>
  <c r="F46" i="9"/>
  <c r="P46" i="9" l="1"/>
  <c r="F47" i="9"/>
  <c r="P47" i="9" l="1"/>
  <c r="F48" i="9"/>
  <c r="P48" i="9" l="1"/>
  <c r="F49" i="9"/>
  <c r="P49" i="9" l="1"/>
  <c r="F50" i="9"/>
  <c r="F51" i="9" l="1"/>
  <c r="P50" i="9"/>
  <c r="P51" i="9" l="1"/>
  <c r="F52" i="9"/>
  <c r="F53" i="9" l="1"/>
  <c r="P52" i="9"/>
  <c r="P53" i="9" l="1"/>
  <c r="F54" i="9"/>
  <c r="P54" i="9" l="1"/>
  <c r="F55" i="9"/>
  <c r="P55" i="9" l="1"/>
  <c r="F56" i="9"/>
  <c r="P56" i="9" l="1"/>
  <c r="F57" i="9"/>
  <c r="P57" i="9" l="1"/>
  <c r="F58" i="9"/>
  <c r="F59" i="9" l="1"/>
  <c r="P58" i="9"/>
  <c r="F60" i="9" l="1"/>
  <c r="P59" i="9"/>
  <c r="F61" i="9" l="1"/>
  <c r="P60" i="9"/>
  <c r="P61" i="9" l="1"/>
  <c r="F62" i="9"/>
  <c r="P62" i="9" l="1"/>
  <c r="F63" i="9"/>
  <c r="P63" i="9" l="1"/>
  <c r="F64" i="9"/>
  <c r="P64" i="9" l="1"/>
  <c r="F65" i="9"/>
  <c r="P65" i="9" l="1"/>
  <c r="F66" i="9"/>
  <c r="F67" i="9" l="1"/>
  <c r="P66" i="9"/>
  <c r="F68" i="9" l="1"/>
  <c r="P67" i="9"/>
  <c r="F69" i="9" l="1"/>
  <c r="P68" i="9"/>
  <c r="P69" i="9" l="1"/>
  <c r="F70" i="9"/>
  <c r="P70" i="9" l="1"/>
  <c r="F71" i="9"/>
  <c r="Q8" i="9" s="1"/>
  <c r="P71" i="9" l="1"/>
  <c r="S8" i="9" l="1"/>
  <c r="U8" i="9" s="1"/>
  <c r="T13" i="9" s="1"/>
  <c r="V13" i="9" s="1"/>
  <c r="Q10" i="9"/>
  <c r="S10" i="9" s="1"/>
  <c r="U10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Buket Tozan</author>
  </authors>
  <commentList>
    <comment ref="C19" authorId="0" shapeId="0" xr:uid="{10C213EF-21D1-4E6E-9290-6750D07BBD42}">
      <text>
        <r>
          <rPr>
            <b/>
            <sz val="9"/>
            <color indexed="81"/>
            <rFont val="Tahoma"/>
            <family val="2"/>
          </rPr>
          <t>Buket Tozan:</t>
        </r>
        <r>
          <rPr>
            <sz val="9"/>
            <color indexed="81"/>
            <rFont val="Tahoma"/>
            <family val="2"/>
          </rPr>
          <t xml:space="preserve">
Miljøindikatorer fremgår af skjulte fane 'Meta'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Buket Tozan</author>
  </authors>
  <commentList>
    <comment ref="J18" authorId="0" shapeId="0" xr:uid="{3A7D0EF2-184E-4E59-91DB-4010938A859E}">
      <text>
        <r>
          <rPr>
            <b/>
            <sz val="9"/>
            <color indexed="81"/>
            <rFont val="Tahoma"/>
            <family val="2"/>
          </rPr>
          <t>Buket Tozan:</t>
        </r>
        <r>
          <rPr>
            <sz val="9"/>
            <color indexed="81"/>
            <rFont val="Tahoma"/>
            <family val="2"/>
          </rPr>
          <t xml:space="preserve">
Miljøindikatorer fremgår af skjult ark 'Meta 2'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Buket Tozan</author>
  </authors>
  <commentList>
    <comment ref="A10" authorId="0" shapeId="0" xr:uid="{64705FCE-9348-41C6-86D2-BB5A4839FCFB}">
      <text>
        <r>
          <rPr>
            <b/>
            <sz val="9"/>
            <color indexed="81"/>
            <rFont val="Tahoma"/>
            <family val="2"/>
          </rPr>
          <t>Buket Tozan:</t>
        </r>
        <r>
          <rPr>
            <sz val="9"/>
            <color indexed="81"/>
            <rFont val="Tahoma"/>
            <family val="2"/>
          </rPr>
          <t xml:space="preserve">
Miljøindikatorer fremgår af skjult ark 'Meta'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Buket Tozan</author>
  </authors>
  <commentList>
    <comment ref="B1" authorId="0" shapeId="0" xr:uid="{4D6193CB-B428-406F-8F08-4C56C9057311}">
      <text>
        <r>
          <rPr>
            <b/>
            <sz val="9"/>
            <color indexed="81"/>
            <rFont val="Tahoma"/>
            <family val="2"/>
          </rPr>
          <t>Buket Tozan:</t>
        </r>
        <r>
          <rPr>
            <sz val="9"/>
            <color indexed="81"/>
            <rFont val="Tahoma"/>
            <family val="2"/>
          </rPr>
          <t xml:space="preserve">
Data stammer fra COWI rapport 'Opdaterede emissionsfaktorer for el og fjernvarme (2020)'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<sst xmlns="http://schemas.openxmlformats.org/spreadsheetml/2006/main" count="746" uniqueCount="165">
  <si>
    <t>LCAbyg 2023 - Miljøindikatorer for eneriforsyninger</t>
  </si>
  <si>
    <t>El</t>
  </si>
  <si>
    <t>El - Fremskrivning</t>
  </si>
  <si>
    <t>Indikatorer</t>
  </si>
  <si>
    <t>Enhed</t>
  </si>
  <si>
    <t>GWP</t>
  </si>
  <si>
    <r>
      <t>kg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-eq/kWh</t>
    </r>
  </si>
  <si>
    <t>ODP</t>
  </si>
  <si>
    <t>kg R11-eq/kWh</t>
  </si>
  <si>
    <t>kg CFC11-eq/kWh</t>
  </si>
  <si>
    <t>POCP</t>
  </si>
  <si>
    <t>kg ethene-eq/kWh</t>
  </si>
  <si>
    <t>AP</t>
  </si>
  <si>
    <r>
      <t>kg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-eq/kWh</t>
    </r>
  </si>
  <si>
    <t>EP</t>
  </si>
  <si>
    <r>
      <t>kg PO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3-</t>
    </r>
    <r>
      <rPr>
        <sz val="11"/>
        <rFont val="Calibri"/>
        <family val="2"/>
        <scheme val="minor"/>
      </rPr>
      <t>-eq/kWh</t>
    </r>
  </si>
  <si>
    <t>ADPE</t>
  </si>
  <si>
    <t>kg Sb-eq/kWh</t>
  </si>
  <si>
    <t>ADPF</t>
  </si>
  <si>
    <t>MJ/kWh</t>
  </si>
  <si>
    <t>PERT</t>
  </si>
  <si>
    <t>PENRT</t>
  </si>
  <si>
    <t>RSF</t>
  </si>
  <si>
    <t>NRSF</t>
  </si>
  <si>
    <t>Fjernvarme</t>
  </si>
  <si>
    <t>Fjernvarme - Fremskrivning</t>
  </si>
  <si>
    <t>Ledningsgas</t>
  </si>
  <si>
    <t>Ledningsgas - Fremskrivning</t>
  </si>
  <si>
    <t>Miljøindikatorer for el og fjernvarme stammer fra COWI rapport 'Opdaterede emissionsfaktorer for el og fjernvarme (2020)'.</t>
  </si>
  <si>
    <t>Bemærkninger til beregningen i LCAbyg</t>
  </si>
  <si>
    <t>I årene forinden 2020 bruges datasæt fra 2020.</t>
  </si>
  <si>
    <t>I årene efter 2040 bruges datasæt fra 2040.</t>
  </si>
  <si>
    <t>Ved fremskrivning-scenarierne bestemmes den årlige påvirkning ved lineær interpolation mellem datapunkterne</t>
  </si>
  <si>
    <t>LCAbyg 2023 - Miljøindikatorer for transportformer</t>
  </si>
  <si>
    <t>Transportformer</t>
  </si>
  <si>
    <t>Ökobau link</t>
  </si>
  <si>
    <t>klik her</t>
  </si>
  <si>
    <t>Lastbil, standard 
(maks 26 t totalvægt)</t>
  </si>
  <si>
    <t>Lastbil 
(&gt; 26 t totalvægt)</t>
  </si>
  <si>
    <t>Containerskib</t>
  </si>
  <si>
    <t>Kystskib</t>
  </si>
  <si>
    <t>Massegodskib</t>
  </si>
  <si>
    <t>Pram</t>
  </si>
  <si>
    <t>Tog</t>
  </si>
  <si>
    <r>
      <t>kg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-eq/tkm</t>
    </r>
  </si>
  <si>
    <t>kg R11-eq/tkm</t>
  </si>
  <si>
    <t>kg ethene-eq/tkm</t>
  </si>
  <si>
    <r>
      <t>kg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-eq/tkm</t>
    </r>
  </si>
  <si>
    <r>
      <t>kg PO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3-</t>
    </r>
    <r>
      <rPr>
        <sz val="11"/>
        <rFont val="Calibri"/>
        <family val="2"/>
        <scheme val="minor"/>
      </rPr>
      <t>-eq/tkm</t>
    </r>
  </si>
  <si>
    <t>kg Sb-eq/tkm</t>
  </si>
  <si>
    <t>MJ/tkm</t>
  </si>
  <si>
    <t xml:space="preserve">LCAbyg 2023 - Miljøindikatorer for byggeplads </t>
  </si>
  <si>
    <t>Gravemaskine 100 kW</t>
  </si>
  <si>
    <t>Ökobau link - klik her</t>
  </si>
  <si>
    <t>Diesel 1 liter</t>
  </si>
  <si>
    <t>(udregnet pba. Gravemaskine)</t>
  </si>
  <si>
    <r>
      <t>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-eq/m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jord</t>
    </r>
  </si>
  <si>
    <r>
      <t>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-eq/liter</t>
    </r>
  </si>
  <si>
    <t>kg R11-eq/m3 jord</t>
  </si>
  <si>
    <r>
      <t>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-eq/m3 jord</t>
    </r>
  </si>
  <si>
    <r>
      <t>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-eq/liter</t>
    </r>
  </si>
  <si>
    <r>
      <t>kg PO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3-</t>
    </r>
    <r>
      <rPr>
        <sz val="11"/>
        <color theme="1"/>
        <rFont val="Calibri"/>
        <family val="2"/>
        <scheme val="minor"/>
      </rPr>
      <t>-eq/m3 jord</t>
    </r>
  </si>
  <si>
    <r>
      <t>kg PO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3-</t>
    </r>
    <r>
      <rPr>
        <sz val="11"/>
        <color theme="1"/>
        <rFont val="Calibri"/>
        <family val="2"/>
        <scheme val="minor"/>
      </rPr>
      <t>-eq/liter</t>
    </r>
  </si>
  <si>
    <t>kg ethene-eq/m3 jord</t>
  </si>
  <si>
    <t>kg ethene-eq/liter</t>
  </si>
  <si>
    <t>kg Sb-eq/m3 jord</t>
  </si>
  <si>
    <t>kg Sb-eq/liter</t>
  </si>
  <si>
    <t>MJ/m3 jord</t>
  </si>
  <si>
    <t>MJ/liter</t>
  </si>
  <si>
    <t>Bemærkninger</t>
  </si>
  <si>
    <t>Indikatorer for gravemaskinen benyttes til beregning af udledninger for flyttet jord.</t>
  </si>
  <si>
    <t>Indikatorer for diesel benyttes til beregning af dieselforbruget i gravemaskinen.</t>
  </si>
  <si>
    <t>Beregning med fremskrivning af energiforbrug for drift</t>
  </si>
  <si>
    <t>Angiv dine bygningsinformationer her</t>
  </si>
  <si>
    <t>Aflæs resultaterne her. Disse stemmer overens med resultaterne i LCAbyg</t>
  </si>
  <si>
    <t>Resultater</t>
  </si>
  <si>
    <t>Driftsforbrug</t>
  </si>
  <si>
    <t>Opvarmet areal</t>
  </si>
  <si>
    <t>Brugsår</t>
  </si>
  <si>
    <t>Varmeforsyning</t>
  </si>
  <si>
    <t>Drift - el</t>
  </si>
  <si>
    <t>Varme</t>
  </si>
  <si>
    <t>kWh/m2 år</t>
  </si>
  <si>
    <t>m2</t>
  </si>
  <si>
    <t>År for ibrugtagning</t>
  </si>
  <si>
    <t>Drift - varme</t>
  </si>
  <si>
    <t>Betragtningsperiode</t>
  </si>
  <si>
    <t>år</t>
  </si>
  <si>
    <t>Drift - varme og el</t>
  </si>
  <si>
    <t>Indikator</t>
  </si>
  <si>
    <t>El fremskrivning</t>
  </si>
  <si>
    <t>Fjernvarme fremskrivning</t>
  </si>
  <si>
    <t>Ledningsgas fremskrivning</t>
  </si>
  <si>
    <t>Akkumuleret varme og el</t>
  </si>
  <si>
    <t>Formel til interpolering</t>
  </si>
  <si>
    <t>Drift el</t>
  </si>
  <si>
    <t>Drift varme</t>
  </si>
  <si>
    <t>Akk.el</t>
  </si>
  <si>
    <t>Akk.varme</t>
  </si>
  <si>
    <t>År</t>
  </si>
  <si>
    <t>Fremskrivningen af el og fjernvarme er beregnet hvert femte år mellem 2020-2040. Værdierne for årene her imellem er beregnet ved interpolation, som er beskrevet med ovenstående formel. Således er der for år 2023 interpoleret mellem værdierne for 2020 og 2025.</t>
  </si>
  <si>
    <t>Visualisering af akkumulerede resultater</t>
  </si>
  <si>
    <t>For at beregne den samlede emission for drift over hele bygningens levetid akkumuleres de årlige emissioner, som illustreret i graferne.</t>
  </si>
  <si>
    <t>Beregningstjek af transport (A4)</t>
  </si>
  <si>
    <t>Byggevarens vægt</t>
  </si>
  <si>
    <t>kg</t>
  </si>
  <si>
    <t>Distance</t>
  </si>
  <si>
    <t>Tæller</t>
  </si>
  <si>
    <t>km</t>
  </si>
  <si>
    <t>tkm</t>
  </si>
  <si>
    <t>Petot</t>
  </si>
  <si>
    <t>Sek</t>
  </si>
  <si>
    <r>
      <t>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</si>
  <si>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t>kg R11-eq</t>
  </si>
  <si>
    <t>kg ethene-eq</t>
  </si>
  <si>
    <r>
      <t>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</t>
    </r>
  </si>
  <si>
    <r>
      <t>kg PO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3-</t>
    </r>
    <r>
      <rPr>
        <sz val="11"/>
        <color theme="1"/>
        <rFont val="Calibri"/>
        <family val="2"/>
        <scheme val="minor"/>
      </rPr>
      <t>-eq</t>
    </r>
  </si>
  <si>
    <t>kg Sb-eq</t>
  </si>
  <si>
    <t>MJ</t>
  </si>
  <si>
    <t>Total for byggevare</t>
  </si>
  <si>
    <t>Resultater, LCAbyg</t>
  </si>
  <si>
    <t>kg CO2-eq</t>
  </si>
  <si>
    <t>kg SO2-eq</t>
  </si>
  <si>
    <t>kg PO43--eq</t>
  </si>
  <si>
    <t>Difference</t>
  </si>
  <si>
    <r>
      <t>kg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-eq</t>
    </r>
  </si>
  <si>
    <r>
      <t>kg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-eq</t>
    </r>
  </si>
  <si>
    <r>
      <t>kg PO</t>
    </r>
    <r>
      <rPr>
        <vertAlign val="subscript"/>
        <sz val="12"/>
        <color theme="1"/>
        <rFont val="Calibri"/>
        <family val="2"/>
        <scheme val="minor"/>
      </rPr>
      <t>4</t>
    </r>
    <r>
      <rPr>
        <vertAlign val="superscript"/>
        <sz val="12"/>
        <color theme="1"/>
        <rFont val="Calibri"/>
        <family val="2"/>
        <scheme val="minor"/>
      </rPr>
      <t>3-</t>
    </r>
    <r>
      <rPr>
        <sz val="12"/>
        <color theme="1"/>
        <rFont val="Calibri"/>
        <family val="2"/>
        <scheme val="minor"/>
      </rPr>
      <t>-eq</t>
    </r>
  </si>
  <si>
    <t>Total</t>
  </si>
  <si>
    <t>Beregningstjek af energi- og ressourceforbrug på byggeplads (A5)</t>
  </si>
  <si>
    <t>Energiforbrug på byggepladsen</t>
  </si>
  <si>
    <t>kWh</t>
  </si>
  <si>
    <t>Miljøindikatorer</t>
  </si>
  <si>
    <r>
      <t>kg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-eq/kWh</t>
    </r>
  </si>
  <si>
    <r>
      <t>kg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-eq/kWh</t>
    </r>
  </si>
  <si>
    <r>
      <t>kg PO</t>
    </r>
    <r>
      <rPr>
        <vertAlign val="subscript"/>
        <sz val="12"/>
        <color theme="1"/>
        <rFont val="Calibri"/>
        <family val="2"/>
        <scheme val="minor"/>
      </rPr>
      <t>4</t>
    </r>
    <r>
      <rPr>
        <vertAlign val="superscript"/>
        <sz val="12"/>
        <color theme="1"/>
        <rFont val="Calibri"/>
        <family val="2"/>
        <scheme val="minor"/>
      </rPr>
      <t>3-</t>
    </r>
    <r>
      <rPr>
        <sz val="12"/>
        <color theme="1"/>
        <rFont val="Calibri"/>
        <family val="2"/>
        <scheme val="minor"/>
      </rPr>
      <t>-eq/kWh</t>
    </r>
  </si>
  <si>
    <t>Varme, el</t>
  </si>
  <si>
    <t>Varme, fjernvarme</t>
  </si>
  <si>
    <t>Varme, ledningsgas</t>
  </si>
  <si>
    <t>Ressourceforbrug</t>
  </si>
  <si>
    <t>Diesel</t>
  </si>
  <si>
    <t>liter</t>
  </si>
  <si>
    <t>Jord flyttet med gravemaskine</t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</si>
  <si>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</si>
  <si>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t>kg R11-eq/liter</t>
  </si>
  <si>
    <t>Gravemaskine</t>
  </si>
  <si>
    <t>Total, bygge- og anlægsmaskiner</t>
  </si>
  <si>
    <t>Bygge- og anlægsmaskiner</t>
  </si>
  <si>
    <t>Spild</t>
  </si>
  <si>
    <t>Spildprocent</t>
  </si>
  <si>
    <t>Byggevarens resultater</t>
  </si>
  <si>
    <t>A1-3</t>
  </si>
  <si>
    <t>A4</t>
  </si>
  <si>
    <t>C3</t>
  </si>
  <si>
    <t>C4</t>
  </si>
  <si>
    <t>Miljøpåvirkning fra spild</t>
  </si>
  <si>
    <t>LCAbygs resultat</t>
  </si>
  <si>
    <r>
      <t>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-eq/kWh</t>
    </r>
  </si>
  <si>
    <r>
      <t>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-eq/kWh</t>
    </r>
  </si>
  <si>
    <r>
      <t>kg PO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3-</t>
    </r>
    <r>
      <rPr>
        <sz val="11"/>
        <color theme="1"/>
        <rFont val="Calibri"/>
        <family val="2"/>
        <scheme val="minor"/>
      </rPr>
      <t>-eq/kWh</t>
    </r>
  </si>
  <si>
    <r>
      <t>kg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-eq/tkm</t>
    </r>
  </si>
  <si>
    <r>
      <t>kg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-eq/tkm</t>
    </r>
  </si>
  <si>
    <r>
      <t>kg PO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3-</t>
    </r>
    <r>
      <rPr>
        <sz val="11"/>
        <color theme="1"/>
        <rFont val="Calibri"/>
        <family val="2"/>
        <scheme val="minor"/>
      </rPr>
      <t>-eq/tkm</t>
    </r>
  </si>
  <si>
    <t>Miljøindikatorer for ledningsgas for GWP stammer fra Bilag 3 Tabel 8 §298 i bygningsreglementet. Resten fra Ökobaudat.</t>
  </si>
  <si>
    <t>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</si>
</sst>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9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53AFB9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/>
      <right style="double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theme="0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theme="0" tint="-0.499984740745262"/>
      </top>
      <bottom style="thin">
        <color rgb="FF3F3F3F"/>
      </bottom>
      <diagonal/>
    </border>
    <border>
      <left style="thin">
        <color rgb="FF3F3F3F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7F7F7F"/>
      </top>
      <bottom style="thin">
        <color theme="0" tint="-0.499984740745262"/>
      </bottom>
      <diagonal/>
    </border>
    <border>
      <left style="thin">
        <color rgb="FF3F3F3F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rgb="FF3F3F3F"/>
      </left>
      <right style="thin">
        <color rgb="FF3F3F3F"/>
      </right>
      <top/>
      <bottom style="thin">
        <color theme="0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theme="0" tint="-0.499984740745262"/>
      </bottom>
      <diagonal/>
    </border>
    <border>
      <left style="thin">
        <color rgb="FF3F3F3F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4" borderId="3" applyNumberFormat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5" borderId="29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30" applyNumberFormat="0" applyFill="0" applyAlignment="0" applyProtection="0"/>
    <xf numFmtId="0" fontId="33" fillId="0" borderId="0" applyNumberFormat="0" applyFill="0" applyBorder="0" applyAlignment="0" applyProtection="0"/>
  </cellStyleXfs>
  <cellXfs count="254">
    <xf numFmtId="0" fontId="0" fillId="0" borderId="0" xfId="0"/>
    <xf numFmtId="0" fontId="2" fillId="2" borderId="1" xfId="2"/>
    <xf numFmtId="0" fontId="4" fillId="3" borderId="1" xfId="4"/>
    <xf numFmtId="11" fontId="4" fillId="3" borderId="1" xfId="4" applyNumberFormat="1"/>
    <xf numFmtId="0" fontId="7" fillId="0" borderId="0" xfId="0" applyFont="1"/>
    <xf numFmtId="0" fontId="8" fillId="0" borderId="0" xfId="0" applyFont="1"/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7" fillId="0" borderId="5" xfId="0" applyFont="1" applyBorder="1"/>
    <xf numFmtId="11" fontId="7" fillId="0" borderId="0" xfId="0" applyNumberFormat="1" applyFont="1"/>
    <xf numFmtId="0" fontId="7" fillId="0" borderId="6" xfId="0" applyFont="1" applyBorder="1"/>
    <xf numFmtId="0" fontId="7" fillId="0" borderId="4" xfId="0" applyFont="1" applyBorder="1"/>
    <xf numFmtId="0" fontId="8" fillId="0" borderId="5" xfId="0" applyFont="1" applyBorder="1"/>
    <xf numFmtId="0" fontId="7" fillId="0" borderId="7" xfId="0" applyFont="1" applyBorder="1"/>
    <xf numFmtId="0" fontId="0" fillId="0" borderId="9" xfId="0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7" fillId="0" borderId="8" xfId="0" applyFont="1" applyBorder="1"/>
    <xf numFmtId="0" fontId="7" fillId="0" borderId="9" xfId="0" applyFont="1" applyBorder="1"/>
    <xf numFmtId="0" fontId="7" fillId="0" borderId="13" xfId="0" applyFont="1" applyBorder="1"/>
    <xf numFmtId="0" fontId="11" fillId="0" borderId="14" xfId="0" applyFont="1" applyBorder="1" applyAlignment="1">
      <alignment horizontal="left" vertical="center"/>
    </xf>
    <xf numFmtId="0" fontId="12" fillId="0" borderId="0" xfId="0" applyFont="1"/>
    <xf numFmtId="0" fontId="7" fillId="0" borderId="17" xfId="0" applyFont="1" applyBorder="1"/>
    <xf numFmtId="0" fontId="7" fillId="0" borderId="16" xfId="0" applyFont="1" applyBorder="1"/>
    <xf numFmtId="0" fontId="7" fillId="0" borderId="18" xfId="0" applyFont="1" applyBorder="1"/>
    <xf numFmtId="0" fontId="0" fillId="0" borderId="14" xfId="0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0" fillId="0" borderId="5" xfId="0" applyBorder="1"/>
    <xf numFmtId="11" fontId="0" fillId="0" borderId="0" xfId="0" applyNumberFormat="1"/>
    <xf numFmtId="0" fontId="15" fillId="0" borderId="4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11" fontId="0" fillId="0" borderId="19" xfId="0" applyNumberFormat="1" applyBorder="1"/>
    <xf numFmtId="0" fontId="7" fillId="0" borderId="20" xfId="0" applyFont="1" applyBorder="1"/>
    <xf numFmtId="0" fontId="7" fillId="0" borderId="21" xfId="0" applyFont="1" applyBorder="1" applyAlignment="1">
      <alignment horizontal="left" vertical="center"/>
    </xf>
    <xf numFmtId="2" fontId="4" fillId="3" borderId="1" xfId="4" applyNumberFormat="1"/>
    <xf numFmtId="2" fontId="4" fillId="3" borderId="10" xfId="4" applyNumberFormat="1" applyBorder="1"/>
    <xf numFmtId="2" fontId="7" fillId="0" borderId="0" xfId="0" applyNumberFormat="1" applyFont="1"/>
    <xf numFmtId="2" fontId="4" fillId="3" borderId="15" xfId="4" applyNumberFormat="1" applyBorder="1"/>
    <xf numFmtId="2" fontId="5" fillId="4" borderId="3" xfId="5" applyNumberFormat="1"/>
    <xf numFmtId="2" fontId="5" fillId="4" borderId="12" xfId="5" applyNumberFormat="1" applyBorder="1"/>
    <xf numFmtId="2" fontId="0" fillId="0" borderId="19" xfId="0" applyNumberFormat="1" applyBorder="1"/>
    <xf numFmtId="2" fontId="3" fillId="3" borderId="2" xfId="3" applyNumberFormat="1"/>
    <xf numFmtId="2" fontId="3" fillId="3" borderId="11" xfId="3" applyNumberFormat="1" applyBorder="1"/>
    <xf numFmtId="0" fontId="7" fillId="0" borderId="22" xfId="0" applyFont="1" applyBorder="1"/>
    <xf numFmtId="0" fontId="8" fillId="0" borderId="8" xfId="0" applyFont="1" applyBorder="1"/>
    <xf numFmtId="0" fontId="7" fillId="0" borderId="5" xfId="0" applyFont="1" applyBorder="1" applyAlignment="1">
      <alignment horizontal="left"/>
    </xf>
    <xf numFmtId="0" fontId="6" fillId="0" borderId="0" xfId="0" applyFont="1"/>
    <xf numFmtId="11" fontId="0" fillId="0" borderId="0" xfId="0" applyNumberFormat="1" applyAlignment="1">
      <alignment horizontal="right"/>
    </xf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9" xfId="0" applyBorder="1"/>
    <xf numFmtId="0" fontId="6" fillId="0" borderId="8" xfId="0" applyFont="1" applyBorder="1"/>
    <xf numFmtId="0" fontId="0" fillId="0" borderId="22" xfId="0" applyBorder="1"/>
    <xf numFmtId="0" fontId="8" fillId="0" borderId="13" xfId="0" applyFont="1" applyBorder="1"/>
    <xf numFmtId="0" fontId="7" fillId="0" borderId="23" xfId="0" applyFont="1" applyBorder="1"/>
    <xf numFmtId="0" fontId="0" fillId="0" borderId="23" xfId="0" applyBorder="1"/>
    <xf numFmtId="11" fontId="4" fillId="3" borderId="24" xfId="4" applyNumberFormat="1" applyBorder="1"/>
    <xf numFmtId="2" fontId="4" fillId="3" borderId="24" xfId="4" applyNumberFormat="1" applyBorder="1"/>
    <xf numFmtId="2" fontId="3" fillId="3" borderId="25" xfId="3" applyNumberFormat="1" applyBorder="1"/>
    <xf numFmtId="0" fontId="0" fillId="0" borderId="26" xfId="0" applyBorder="1"/>
    <xf numFmtId="0" fontId="8" fillId="0" borderId="22" xfId="0" applyFont="1" applyBorder="1"/>
    <xf numFmtId="0" fontId="0" fillId="0" borderId="16" xfId="0" applyBorder="1"/>
    <xf numFmtId="9" fontId="2" fillId="2" borderId="1" xfId="1" applyFont="1" applyFill="1" applyBorder="1"/>
    <xf numFmtId="0" fontId="16" fillId="0" borderId="0" xfId="6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0" fillId="0" borderId="0" xfId="11" applyFill="1" applyBorder="1" applyAlignment="1"/>
    <xf numFmtId="0" fontId="20" fillId="0" borderId="0" xfId="11" applyFill="1" applyBorder="1" applyAlignment="1">
      <alignment horizontal="center"/>
    </xf>
    <xf numFmtId="11" fontId="20" fillId="0" borderId="0" xfId="11" applyNumberFormat="1" applyFill="1" applyBorder="1" applyAlignment="1">
      <alignment horizontal="center"/>
    </xf>
    <xf numFmtId="2" fontId="20" fillId="0" borderId="0" xfId="11" applyNumberFormat="1" applyFill="1" applyBorder="1" applyAlignment="1">
      <alignment horizontal="center"/>
    </xf>
    <xf numFmtId="0" fontId="6" fillId="0" borderId="0" xfId="12" applyFill="1" applyBorder="1" applyAlignment="1">
      <alignment horizontal="center"/>
    </xf>
    <xf numFmtId="0" fontId="18" fillId="0" borderId="0" xfId="8" applyFill="1" applyBorder="1" applyAlignment="1"/>
    <xf numFmtId="0" fontId="20" fillId="6" borderId="0" xfId="11" applyFill="1"/>
    <xf numFmtId="0" fontId="20" fillId="0" borderId="0" xfId="11" applyFill="1"/>
    <xf numFmtId="0" fontId="1" fillId="6" borderId="0" xfId="0" applyFont="1" applyFill="1"/>
    <xf numFmtId="11" fontId="20" fillId="0" borderId="0" xfId="11" applyNumberFormat="1" applyFill="1"/>
    <xf numFmtId="11" fontId="19" fillId="0" borderId="0" xfId="9" applyNumberFormat="1" applyFill="1" applyBorder="1" applyAlignment="1">
      <alignment wrapText="1"/>
    </xf>
    <xf numFmtId="2" fontId="20" fillId="0" borderId="0" xfId="11" applyNumberFormat="1" applyFill="1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7" borderId="31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/>
    </xf>
    <xf numFmtId="11" fontId="1" fillId="7" borderId="32" xfId="0" applyNumberFormat="1" applyFont="1" applyFill="1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11" fontId="1" fillId="7" borderId="34" xfId="0" applyNumberFormat="1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11" fontId="1" fillId="0" borderId="32" xfId="0" applyNumberFormat="1" applyFont="1" applyBorder="1" applyAlignment="1">
      <alignment horizontal="left"/>
    </xf>
    <xf numFmtId="11" fontId="3" fillId="0" borderId="37" xfId="3" applyNumberFormat="1" applyFill="1" applyBorder="1" applyAlignment="1">
      <alignment horizontal="center"/>
    </xf>
    <xf numFmtId="0" fontId="1" fillId="0" borderId="38" xfId="0" applyFont="1" applyBorder="1" applyAlignment="1">
      <alignment horizontal="left"/>
    </xf>
    <xf numFmtId="0" fontId="1" fillId="7" borderId="39" xfId="0" applyFont="1" applyFill="1" applyBorder="1" applyAlignment="1">
      <alignment horizontal="center"/>
    </xf>
    <xf numFmtId="0" fontId="2" fillId="2" borderId="1" xfId="2" applyAlignment="1">
      <alignment horizontal="center"/>
    </xf>
    <xf numFmtId="11" fontId="1" fillId="0" borderId="0" xfId="0" applyNumberFormat="1" applyFont="1" applyAlignment="1">
      <alignment horizontal="left"/>
    </xf>
    <xf numFmtId="0" fontId="2" fillId="8" borderId="1" xfId="2" applyFill="1" applyAlignment="1">
      <alignment horizontal="center"/>
    </xf>
    <xf numFmtId="0" fontId="1" fillId="0" borderId="40" xfId="0" applyFont="1" applyBorder="1" applyAlignment="1">
      <alignment horizontal="left"/>
    </xf>
    <xf numFmtId="11" fontId="1" fillId="0" borderId="41" xfId="0" applyNumberFormat="1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2" fillId="8" borderId="42" xfId="2" applyFill="1" applyBorder="1" applyAlignment="1">
      <alignment horizontal="center"/>
    </xf>
    <xf numFmtId="11" fontId="1" fillId="0" borderId="41" xfId="0" applyNumberFormat="1" applyFont="1" applyBorder="1" applyAlignment="1">
      <alignment horizontal="left"/>
    </xf>
    <xf numFmtId="11" fontId="3" fillId="0" borderId="2" xfId="3" applyNumberFormat="1" applyFill="1" applyAlignment="1">
      <alignment horizontal="center"/>
    </xf>
    <xf numFmtId="0" fontId="1" fillId="0" borderId="43" xfId="0" applyFont="1" applyBorder="1" applyAlignment="1">
      <alignment horizontal="left"/>
    </xf>
    <xf numFmtId="0" fontId="1" fillId="7" borderId="44" xfId="0" applyFont="1" applyFill="1" applyBorder="1" applyAlignment="1">
      <alignment horizontal="center"/>
    </xf>
    <xf numFmtId="0" fontId="2" fillId="2" borderId="45" xfId="2" applyBorder="1" applyAlignment="1">
      <alignment horizontal="center"/>
    </xf>
    <xf numFmtId="11" fontId="1" fillId="0" borderId="46" xfId="0" applyNumberFormat="1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11" fontId="1" fillId="0" borderId="48" xfId="0" applyNumberFormat="1" applyFont="1" applyBorder="1" applyAlignment="1">
      <alignment horizontal="center"/>
    </xf>
    <xf numFmtId="11" fontId="1" fillId="0" borderId="48" xfId="0" applyNumberFormat="1" applyFont="1" applyBorder="1" applyAlignment="1">
      <alignment horizontal="left"/>
    </xf>
    <xf numFmtId="11" fontId="3" fillId="0" borderId="50" xfId="3" applyNumberForma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6" borderId="1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11" fontId="1" fillId="6" borderId="39" xfId="0" applyNumberFormat="1" applyFont="1" applyFill="1" applyBorder="1" applyAlignment="1">
      <alignment horizontal="center"/>
    </xf>
    <xf numFmtId="0" fontId="1" fillId="6" borderId="56" xfId="0" applyFont="1" applyFill="1" applyBorder="1" applyAlignment="1">
      <alignment horizontal="center"/>
    </xf>
    <xf numFmtId="11" fontId="1" fillId="6" borderId="57" xfId="0" applyNumberFormat="1" applyFont="1" applyFill="1" applyBorder="1" applyAlignment="1">
      <alignment horizontal="center"/>
    </xf>
    <xf numFmtId="0" fontId="1" fillId="6" borderId="58" xfId="0" applyFont="1" applyFill="1" applyBorder="1" applyAlignment="1">
      <alignment horizontal="center"/>
    </xf>
    <xf numFmtId="11" fontId="1" fillId="6" borderId="56" xfId="0" applyNumberFormat="1" applyFont="1" applyFill="1" applyBorder="1" applyAlignment="1">
      <alignment horizontal="center" vertical="center"/>
    </xf>
    <xf numFmtId="2" fontId="1" fillId="0" borderId="0" xfId="0" applyNumberFormat="1" applyFont="1"/>
    <xf numFmtId="0" fontId="1" fillId="9" borderId="39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1" fontId="1" fillId="9" borderId="39" xfId="0" applyNumberFormat="1" applyFont="1" applyFill="1" applyBorder="1" applyAlignment="1">
      <alignment horizontal="center"/>
    </xf>
    <xf numFmtId="11" fontId="1" fillId="9" borderId="0" xfId="0" applyNumberFormat="1" applyFont="1" applyFill="1" applyAlignment="1">
      <alignment horizontal="center"/>
    </xf>
    <xf numFmtId="11" fontId="1" fillId="9" borderId="56" xfId="0" applyNumberFormat="1" applyFont="1" applyFill="1" applyBorder="1" applyAlignment="1">
      <alignment horizontal="center"/>
    </xf>
    <xf numFmtId="11" fontId="1" fillId="9" borderId="57" xfId="0" applyNumberFormat="1" applyFont="1" applyFill="1" applyBorder="1" applyAlignment="1">
      <alignment horizontal="center"/>
    </xf>
    <xf numFmtId="11" fontId="1" fillId="9" borderId="58" xfId="0" applyNumberFormat="1" applyFont="1" applyFill="1" applyBorder="1" applyAlignment="1">
      <alignment horizontal="center"/>
    </xf>
    <xf numFmtId="11" fontId="1" fillId="9" borderId="5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11" fontId="1" fillId="6" borderId="39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56" xfId="0" applyFont="1" applyFill="1" applyBorder="1" applyAlignment="1">
      <alignment horizontal="center" vertical="center"/>
    </xf>
    <xf numFmtId="11" fontId="1" fillId="6" borderId="57" xfId="0" applyNumberFormat="1" applyFont="1" applyFill="1" applyBorder="1" applyAlignment="1">
      <alignment horizontal="center" vertical="center"/>
    </xf>
    <xf numFmtId="0" fontId="1" fillId="6" borderId="58" xfId="0" applyFont="1" applyFill="1" applyBorder="1" applyAlignment="1">
      <alignment horizontal="center" vertical="center"/>
    </xf>
    <xf numFmtId="11" fontId="1" fillId="6" borderId="5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1" fontId="1" fillId="7" borderId="59" xfId="0" applyNumberFormat="1" applyFont="1" applyFill="1" applyBorder="1" applyAlignment="1">
      <alignment horizontal="center" vertical="center"/>
    </xf>
    <xf numFmtId="11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11" fontId="1" fillId="0" borderId="0" xfId="0" applyNumberFormat="1" applyFont="1" applyAlignment="1">
      <alignment horizontal="center" vertical="center"/>
    </xf>
    <xf numFmtId="11" fontId="1" fillId="7" borderId="60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11" fontId="1" fillId="0" borderId="0" xfId="0" applyNumberFormat="1" applyFont="1"/>
    <xf numFmtId="11" fontId="1" fillId="0" borderId="0" xfId="0" quotePrefix="1" applyNumberFormat="1" applyFont="1" applyAlignment="1">
      <alignment horizontal="center"/>
    </xf>
    <xf numFmtId="0" fontId="23" fillId="0" borderId="17" xfId="0" applyFont="1" applyBorder="1"/>
    <xf numFmtId="0" fontId="15" fillId="5" borderId="4" xfId="1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11" fontId="1" fillId="0" borderId="39" xfId="0" applyNumberFormat="1" applyFont="1" applyBorder="1" applyAlignment="1">
      <alignment horizontal="center" vertical="center"/>
    </xf>
    <xf numFmtId="11" fontId="1" fillId="0" borderId="56" xfId="0" applyNumberFormat="1" applyFont="1" applyBorder="1" applyAlignment="1">
      <alignment horizontal="center" vertical="center"/>
    </xf>
    <xf numFmtId="11" fontId="1" fillId="0" borderId="58" xfId="0" applyNumberFormat="1" applyFont="1" applyBorder="1" applyAlignment="1">
      <alignment horizontal="center" vertical="center"/>
    </xf>
    <xf numFmtId="11" fontId="1" fillId="0" borderId="57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/>
    </xf>
    <xf numFmtId="11" fontId="1" fillId="0" borderId="22" xfId="0" applyNumberFormat="1" applyFont="1" applyBorder="1" applyAlignment="1">
      <alignment horizontal="center" vertical="center"/>
    </xf>
    <xf numFmtId="11" fontId="1" fillId="0" borderId="23" xfId="0" applyNumberFormat="1" applyFont="1" applyBorder="1" applyAlignment="1">
      <alignment horizontal="center" vertical="center"/>
    </xf>
    <xf numFmtId="0" fontId="15" fillId="0" borderId="0" xfId="0" applyFont="1"/>
    <xf numFmtId="0" fontId="17" fillId="0" borderId="0" xfId="7" applyFill="1" applyBorder="1" applyAlignment="1">
      <alignment vertical="center"/>
    </xf>
    <xf numFmtId="0" fontId="20" fillId="0" borderId="0" xfId="11" applyFill="1" applyAlignment="1">
      <alignment vertical="center" wrapText="1"/>
    </xf>
    <xf numFmtId="0" fontId="20" fillId="0" borderId="0" xfId="11" applyFill="1" applyAlignment="1">
      <alignment vertical="top" wrapText="1"/>
    </xf>
    <xf numFmtId="0" fontId="15" fillId="5" borderId="14" xfId="10" applyFont="1" applyBorder="1" applyAlignment="1"/>
    <xf numFmtId="0" fontId="15" fillId="5" borderId="4" xfId="10" applyFont="1" applyBorder="1" applyAlignment="1"/>
    <xf numFmtId="0" fontId="15" fillId="5" borderId="9" xfId="10" applyFont="1" applyBorder="1" applyAlignment="1"/>
    <xf numFmtId="0" fontId="0" fillId="0" borderId="61" xfId="0" applyBorder="1"/>
    <xf numFmtId="11" fontId="3" fillId="0" borderId="36" xfId="3" applyNumberFormat="1" applyFill="1" applyBorder="1" applyAlignment="1">
      <alignment horizontal="center"/>
    </xf>
    <xf numFmtId="0" fontId="0" fillId="10" borderId="62" xfId="0" applyFill="1" applyBorder="1"/>
    <xf numFmtId="0" fontId="0" fillId="0" borderId="62" xfId="0" applyBorder="1"/>
    <xf numFmtId="11" fontId="3" fillId="0" borderId="19" xfId="0" applyNumberFormat="1" applyFont="1" applyBorder="1" applyAlignment="1">
      <alignment horizontal="center"/>
    </xf>
    <xf numFmtId="11" fontId="3" fillId="0" borderId="49" xfId="3" applyNumberFormat="1" applyFill="1" applyBorder="1" applyAlignment="1">
      <alignment horizontal="center"/>
    </xf>
    <xf numFmtId="11" fontId="1" fillId="0" borderId="63" xfId="0" applyNumberFormat="1" applyFont="1" applyBorder="1" applyAlignment="1">
      <alignment horizontal="center" vertical="center"/>
    </xf>
    <xf numFmtId="1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1" fontId="6" fillId="0" borderId="0" xfId="0" applyNumberFormat="1" applyFont="1"/>
    <xf numFmtId="11" fontId="6" fillId="0" borderId="0" xfId="0" applyNumberFormat="1" applyFont="1" applyAlignment="1">
      <alignment horizontal="right" vertical="center"/>
    </xf>
    <xf numFmtId="11" fontId="6" fillId="0" borderId="0" xfId="0" applyNumberFormat="1" applyFont="1" applyAlignment="1">
      <alignment horizontal="right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15" fillId="0" borderId="6" xfId="0" applyFont="1" applyBorder="1"/>
    <xf numFmtId="0" fontId="27" fillId="0" borderId="4" xfId="0" applyFont="1" applyBorder="1" applyAlignment="1">
      <alignment vertical="center"/>
    </xf>
    <xf numFmtId="0" fontId="15" fillId="0" borderId="6" xfId="0" applyFont="1" applyBorder="1" applyAlignment="1">
      <alignment horizontal="left"/>
    </xf>
    <xf numFmtId="49" fontId="28" fillId="0" borderId="4" xfId="0" applyNumberFormat="1" applyFont="1" applyBorder="1" applyAlignment="1">
      <alignment horizontal="left" vertical="center"/>
    </xf>
    <xf numFmtId="0" fontId="28" fillId="0" borderId="5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49" fontId="28" fillId="0" borderId="5" xfId="0" applyNumberFormat="1" applyFont="1" applyBorder="1" applyAlignment="1">
      <alignment horizontal="left" vertical="center"/>
    </xf>
    <xf numFmtId="164" fontId="15" fillId="0" borderId="4" xfId="0" applyNumberFormat="1" applyFont="1" applyBorder="1" applyAlignment="1">
      <alignment horizontal="left" vertical="center"/>
    </xf>
    <xf numFmtId="164" fontId="15" fillId="0" borderId="4" xfId="0" applyNumberFormat="1" applyFont="1" applyBorder="1" applyAlignment="1">
      <alignment horizontal="left"/>
    </xf>
    <xf numFmtId="164" fontId="15" fillId="0" borderId="5" xfId="0" applyNumberFormat="1" applyFont="1" applyBorder="1" applyAlignment="1">
      <alignment horizontal="left" vertical="center"/>
    </xf>
    <xf numFmtId="164" fontId="15" fillId="0" borderId="0" xfId="0" applyNumberFormat="1" applyFont="1" applyAlignment="1">
      <alignment horizontal="left"/>
    </xf>
    <xf numFmtId="0" fontId="15" fillId="0" borderId="5" xfId="0" applyFont="1" applyBorder="1"/>
    <xf numFmtId="0" fontId="28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/>
    </xf>
    <xf numFmtId="164" fontId="15" fillId="0" borderId="0" xfId="0" applyNumberFormat="1" applyFont="1"/>
    <xf numFmtId="11" fontId="15" fillId="0" borderId="0" xfId="0" applyNumberFormat="1" applyFont="1"/>
    <xf numFmtId="11" fontId="15" fillId="0" borderId="4" xfId="0" applyNumberFormat="1" applyFont="1" applyBorder="1" applyAlignment="1">
      <alignment horizontal="left" vertical="center"/>
    </xf>
    <xf numFmtId="11" fontId="15" fillId="0" borderId="5" xfId="0" applyNumberFormat="1" applyFont="1" applyBorder="1"/>
    <xf numFmtId="0" fontId="15" fillId="0" borderId="0" xfId="0" applyFont="1" applyAlignment="1">
      <alignment horizontal="left"/>
    </xf>
    <xf numFmtId="0" fontId="0" fillId="0" borderId="5" xfId="0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33" fillId="0" borderId="0" xfId="13" applyFill="1" applyAlignment="1">
      <alignment horizontal="center" vertical="center" wrapText="1"/>
    </xf>
    <xf numFmtId="49" fontId="28" fillId="0" borderId="6" xfId="0" applyNumberFormat="1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3" fillId="0" borderId="0" xfId="13" applyFill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49" fontId="23" fillId="0" borderId="4" xfId="0" applyNumberFormat="1" applyFont="1" applyBorder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164" fontId="15" fillId="0" borderId="5" xfId="2" applyNumberFormat="1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5" fillId="0" borderId="0" xfId="0" applyFont="1"/>
    <xf numFmtId="0" fontId="32" fillId="0" borderId="0" xfId="0" applyFont="1" applyAlignment="1">
      <alignment vertical="center"/>
    </xf>
    <xf numFmtId="0" fontId="35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vertical="center"/>
    </xf>
    <xf numFmtId="0" fontId="28" fillId="0" borderId="0" xfId="0" applyFont="1"/>
    <xf numFmtId="0" fontId="27" fillId="0" borderId="4" xfId="0" applyFont="1" applyBorder="1" applyAlignment="1">
      <alignment horizontal="left" vertical="center"/>
    </xf>
    <xf numFmtId="0" fontId="20" fillId="0" borderId="0" xfId="11" applyFill="1" applyAlignment="1">
      <alignment horizontal="left" vertical="top" wrapText="1"/>
    </xf>
    <xf numFmtId="0" fontId="1" fillId="0" borderId="3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24" fillId="0" borderId="5" xfId="7" applyFont="1" applyFill="1" applyBorder="1" applyAlignment="1">
      <alignment horizontal="left"/>
    </xf>
    <xf numFmtId="0" fontId="20" fillId="0" borderId="0" xfId="11" applyFill="1" applyAlignment="1">
      <alignment horizontal="left" vertical="center" wrapText="1"/>
    </xf>
    <xf numFmtId="0" fontId="24" fillId="0" borderId="5" xfId="7" applyFont="1" applyFill="1" applyBorder="1" applyAlignment="1">
      <alignment horizontal="left" vertical="center"/>
    </xf>
    <xf numFmtId="0" fontId="21" fillId="0" borderId="0" xfId="6" applyFont="1" applyFill="1" applyBorder="1" applyAlignment="1">
      <alignment horizontal="left"/>
    </xf>
    <xf numFmtId="0" fontId="15" fillId="5" borderId="14" xfId="10" applyFont="1" applyBorder="1" applyAlignment="1">
      <alignment horizontal="center"/>
    </xf>
    <xf numFmtId="0" fontId="15" fillId="5" borderId="4" xfId="10" applyFont="1" applyBorder="1" applyAlignment="1">
      <alignment horizontal="center"/>
    </xf>
    <xf numFmtId="0" fontId="15" fillId="5" borderId="9" xfId="10" applyFont="1" applyBorder="1" applyAlignment="1">
      <alignment horizontal="center"/>
    </xf>
    <xf numFmtId="0" fontId="1" fillId="5" borderId="14" xfId="10" applyFont="1" applyBorder="1" applyAlignment="1">
      <alignment horizontal="center"/>
    </xf>
    <xf numFmtId="0" fontId="1" fillId="5" borderId="4" xfId="10" applyFont="1" applyBorder="1" applyAlignment="1">
      <alignment horizontal="center"/>
    </xf>
    <xf numFmtId="0" fontId="1" fillId="5" borderId="9" xfId="1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11" fontId="1" fillId="0" borderId="8" xfId="0" applyNumberFormat="1" applyFont="1" applyBorder="1" applyAlignment="1">
      <alignment horizontal="center" wrapText="1"/>
    </xf>
    <xf numFmtId="11" fontId="1" fillId="0" borderId="56" xfId="0" applyNumberFormat="1" applyFont="1" applyBorder="1" applyAlignment="1">
      <alignment horizontal="center" wrapText="1"/>
    </xf>
    <xf numFmtId="17" fontId="0" fillId="0" borderId="0" xfId="0" applyNumberFormat="1"/>
  </cellXfs>
  <cellStyles count="14">
    <cellStyle name="Calculation" xfId="4" builtinId="22"/>
    <cellStyle name="Check Cell" xfId="5" builtinId="23"/>
    <cellStyle name="Explanatory Text" xfId="11" builtinId="53"/>
    <cellStyle name="Heading 1" xfId="6" builtinId="16"/>
    <cellStyle name="Heading 2" xfId="7" builtinId="17"/>
    <cellStyle name="Heading 4" xfId="8" builtinId="19"/>
    <cellStyle name="Hyperlink" xfId="13" builtinId="8"/>
    <cellStyle name="Input" xfId="2" builtinId="20"/>
    <cellStyle name="Normal" xfId="0" builtinId="0"/>
    <cellStyle name="Note" xfId="10" builtinId="10"/>
    <cellStyle name="Output" xfId="3" builtinId="21"/>
    <cellStyle name="Percent" xfId="1" builtinId="5"/>
    <cellStyle name="Total" xfId="12" builtinId="25"/>
    <cellStyle name="Warning Text" xfId="9" builtinId="11"/>
  </cellStyles>
  <dxfs count="0"/>
  <tableStyles count="0" defaultTableStyle="TableStyleMedium2" defaultPivotStyle="PivotStyleLight16"/>
  <colors>
    <mruColors>
      <color rgb="FFFFFFCC"/>
      <color rgb="FF3F3F7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n-US"/>
              <a:t>Drift - el og varme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n-DK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'B6 Beregningstjek'!$P$15</c:f>
              <c:strCache>
                <c:ptCount val="1"/>
                <c:pt idx="0">
                  <c:v>Akkumuleret varme og el</c:v>
                </c:pt>
              </c:strCache>
            </c:strRef>
          </c:tx>
          <c:spPr>
            <a:ln w="28575" cap="rnd">
              <a:solidFill>
                <a:schemeClr val="accent6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'B6 Beregningstjek'!$C$22:$C$71</c:f>
              <c:numCache>
                <c:formatCode>General</c:formatCode>
                <c:ptCount val="5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</c:numCache>
            </c:numRef>
          </c:cat>
          <c:val>
            <c:numRef>
              <c:f>'B6 Beregningstjek'!$P$22:$P$71</c:f>
              <c:numCache>
                <c:formatCode>0.00E+00</c:formatCode>
                <c:ptCount val="50"/>
                <c:pt idx="0">
                  <c:v>0.29186400000000001</c:v>
                </c:pt>
                <c:pt idx="1">
                  <c:v>0.54921600000000004</c:v>
                </c:pt>
                <c:pt idx="2">
                  <c:v>0.77205600000000008</c:v>
                </c:pt>
                <c:pt idx="3">
                  <c:v>0.97398400000000018</c:v>
                </c:pt>
                <c:pt idx="4">
                  <c:v>1.1550000000000002</c:v>
                </c:pt>
                <c:pt idx="5">
                  <c:v>1.3151040000000003</c:v>
                </c:pt>
                <c:pt idx="6">
                  <c:v>1.4542960000000003</c:v>
                </c:pt>
                <c:pt idx="7">
                  <c:v>1.5725760000000002</c:v>
                </c:pt>
                <c:pt idx="8">
                  <c:v>1.6892320000000001</c:v>
                </c:pt>
                <c:pt idx="9">
                  <c:v>1.8042640000000003</c:v>
                </c:pt>
                <c:pt idx="10">
                  <c:v>1.917672</c:v>
                </c:pt>
                <c:pt idx="11">
                  <c:v>2.0294560000000001</c:v>
                </c:pt>
                <c:pt idx="12">
                  <c:v>2.1396160000000002</c:v>
                </c:pt>
                <c:pt idx="13">
                  <c:v>2.2494120000000004</c:v>
                </c:pt>
                <c:pt idx="14">
                  <c:v>2.3588440000000004</c:v>
                </c:pt>
                <c:pt idx="15">
                  <c:v>2.4679120000000001</c:v>
                </c:pt>
                <c:pt idx="16">
                  <c:v>2.5766160000000005</c:v>
                </c:pt>
                <c:pt idx="17">
                  <c:v>2.6849560000000006</c:v>
                </c:pt>
                <c:pt idx="18">
                  <c:v>2.7932960000000007</c:v>
                </c:pt>
                <c:pt idx="19">
                  <c:v>2.9016360000000008</c:v>
                </c:pt>
                <c:pt idx="20">
                  <c:v>3.0099760000000009</c:v>
                </c:pt>
                <c:pt idx="21">
                  <c:v>3.118316000000001</c:v>
                </c:pt>
                <c:pt idx="22">
                  <c:v>3.2266560000000011</c:v>
                </c:pt>
                <c:pt idx="23">
                  <c:v>3.3349960000000012</c:v>
                </c:pt>
                <c:pt idx="24">
                  <c:v>3.4433360000000013</c:v>
                </c:pt>
                <c:pt idx="25">
                  <c:v>3.5516760000000014</c:v>
                </c:pt>
                <c:pt idx="26">
                  <c:v>3.6600160000000015</c:v>
                </c:pt>
                <c:pt idx="27">
                  <c:v>3.7683560000000016</c:v>
                </c:pt>
                <c:pt idx="28">
                  <c:v>3.8766960000000013</c:v>
                </c:pt>
                <c:pt idx="29">
                  <c:v>3.9850360000000009</c:v>
                </c:pt>
                <c:pt idx="30">
                  <c:v>4.093376000000001</c:v>
                </c:pt>
                <c:pt idx="31">
                  <c:v>4.2017160000000011</c:v>
                </c:pt>
                <c:pt idx="32">
                  <c:v>4.3100560000000012</c:v>
                </c:pt>
                <c:pt idx="33">
                  <c:v>4.4183960000000004</c:v>
                </c:pt>
                <c:pt idx="34">
                  <c:v>4.5267360000000005</c:v>
                </c:pt>
                <c:pt idx="35">
                  <c:v>4.6350759999999998</c:v>
                </c:pt>
                <c:pt idx="36">
                  <c:v>4.7434159999999999</c:v>
                </c:pt>
                <c:pt idx="37">
                  <c:v>4.851756</c:v>
                </c:pt>
                <c:pt idx="38">
                  <c:v>4.9600960000000001</c:v>
                </c:pt>
                <c:pt idx="39">
                  <c:v>5.0684360000000002</c:v>
                </c:pt>
                <c:pt idx="40">
                  <c:v>5.1767760000000003</c:v>
                </c:pt>
                <c:pt idx="41">
                  <c:v>5.2851160000000004</c:v>
                </c:pt>
                <c:pt idx="42">
                  <c:v>5.3934560000000005</c:v>
                </c:pt>
                <c:pt idx="43">
                  <c:v>5.5017960000000006</c:v>
                </c:pt>
                <c:pt idx="44">
                  <c:v>5.6101360000000007</c:v>
                </c:pt>
                <c:pt idx="45">
                  <c:v>5.7184760000000008</c:v>
                </c:pt>
                <c:pt idx="46">
                  <c:v>5.8268160000000009</c:v>
                </c:pt>
                <c:pt idx="47">
                  <c:v>5.935156000000001</c:v>
                </c:pt>
                <c:pt idx="48">
                  <c:v>6.0434960000000011</c:v>
                </c:pt>
                <c:pt idx="49">
                  <c:v>6.1518360000000012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1-455C-A83B-91B7612AC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032168"/>
        <c:axId val="70027576"/>
      </c:lineChart>
      <c:catAx>
        <c:axId val="7003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r>
                  <a:rPr lang="da-DK"/>
                  <a:t>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Arial" panose="020B0604020202020204" pitchFamily="34" charset="0"/>
                </a:defRPr>
              </a:pPr>
              <a:endParaRPr lang="en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70027576"/>
        <c:crosses val="autoZero"/>
        <c:auto val="1"/>
        <c:lblAlgn val="ctr"/>
        <c:lblOffset val="100"/>
        <c:noMultiLvlLbl val="0"/>
      </c:catAx>
      <c:valAx>
        <c:axId val="7002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DK"/>
          </a:p>
        </c:txPr>
        <c:crossAx val="70032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89087</xdr:colOff>
      <xdr:row>17</xdr:row>
      <xdr:rowOff>42210</xdr:rowOff>
    </xdr:from>
    <xdr:to>
      <xdr:col>19</xdr:col>
      <xdr:colOff>897031</xdr:colOff>
      <xdr:row>21</xdr:row>
      <xdr:rowOff>56696</xdr:rowOff>
    </xdr:to>
    <xdr:pic>
      <xdr:nvPicPr>
        <xdr:cNvPr id="2" name="Billede 6">
          <a:extLst>
            <a:ext uri="{FF2B5EF4-FFF2-40B4-BE49-F238E27FC236}">
              <a16:creationId xmlns:a16="http://schemas.microsoft.com/office/drawing/2014/main" id="{F140C7FE-34D6-4E2C-8100-63E2470C4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9937" y="3356910"/>
          <a:ext cx="2522444" cy="784106"/>
        </a:xfrm>
        <a:prstGeom prst="rect">
          <a:avLst/>
        </a:prstGeom>
      </xdr:spPr>
    </xdr:pic>
    <xdr:clientData/>
  </xdr:twoCellAnchor>
  <xdr:twoCellAnchor>
    <xdr:from>
      <xdr:col>16</xdr:col>
      <xdr:colOff>941933</xdr:colOff>
      <xdr:row>33</xdr:row>
      <xdr:rowOff>117871</xdr:rowOff>
    </xdr:from>
    <xdr:to>
      <xdr:col>24</xdr:col>
      <xdr:colOff>522833</xdr:colOff>
      <xdr:row>55</xdr:row>
      <xdr:rowOff>43223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881AFDC6-5D7C-4808-A7F9-1EE842B8E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239347</xdr:colOff>
      <xdr:row>5</xdr:row>
      <xdr:rowOff>63500</xdr:rowOff>
    </xdr:from>
    <xdr:to>
      <xdr:col>4</xdr:col>
      <xdr:colOff>488462</xdr:colOff>
      <xdr:row>6</xdr:row>
      <xdr:rowOff>141653</xdr:rowOff>
    </xdr:to>
    <xdr:sp macro="" textlink="">
      <xdr:nvSpPr>
        <xdr:cNvPr id="4" name="Nedadgående pil 2">
          <a:extLst>
            <a:ext uri="{FF2B5EF4-FFF2-40B4-BE49-F238E27FC236}">
              <a16:creationId xmlns:a16="http://schemas.microsoft.com/office/drawing/2014/main" id="{3EBDEEE5-91EB-47D3-916F-C6F84A8CBC86}"/>
            </a:ext>
          </a:extLst>
        </xdr:cNvPr>
        <xdr:cNvSpPr/>
      </xdr:nvSpPr>
      <xdr:spPr>
        <a:xfrm>
          <a:off x="2973022" y="1073150"/>
          <a:ext cx="24911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</xdr:col>
      <xdr:colOff>186593</xdr:colOff>
      <xdr:row>5</xdr:row>
      <xdr:rowOff>69361</xdr:rowOff>
    </xdr:from>
    <xdr:to>
      <xdr:col>2</xdr:col>
      <xdr:colOff>435708</xdr:colOff>
      <xdr:row>6</xdr:row>
      <xdr:rowOff>147514</xdr:rowOff>
    </xdr:to>
    <xdr:sp macro="" textlink="">
      <xdr:nvSpPr>
        <xdr:cNvPr id="5" name="Nedadgående pil 9">
          <a:extLst>
            <a:ext uri="{FF2B5EF4-FFF2-40B4-BE49-F238E27FC236}">
              <a16:creationId xmlns:a16="http://schemas.microsoft.com/office/drawing/2014/main" id="{ED43B136-73AE-4D97-8972-ED5DC8174007}"/>
            </a:ext>
          </a:extLst>
        </xdr:cNvPr>
        <xdr:cNvSpPr/>
      </xdr:nvSpPr>
      <xdr:spPr>
        <a:xfrm>
          <a:off x="1310543" y="1079011"/>
          <a:ext cx="24911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8</xdr:col>
      <xdr:colOff>264747</xdr:colOff>
      <xdr:row>5</xdr:row>
      <xdr:rowOff>64477</xdr:rowOff>
    </xdr:from>
    <xdr:to>
      <xdr:col>8</xdr:col>
      <xdr:colOff>513862</xdr:colOff>
      <xdr:row>6</xdr:row>
      <xdr:rowOff>142630</xdr:rowOff>
    </xdr:to>
    <xdr:sp macro="" textlink="">
      <xdr:nvSpPr>
        <xdr:cNvPr id="6" name="Nedadgående pil 10">
          <a:extLst>
            <a:ext uri="{FF2B5EF4-FFF2-40B4-BE49-F238E27FC236}">
              <a16:creationId xmlns:a16="http://schemas.microsoft.com/office/drawing/2014/main" id="{D60E9B79-7722-4002-B7D9-1CEDA0A7F0A5}"/>
            </a:ext>
          </a:extLst>
        </xdr:cNvPr>
        <xdr:cNvSpPr/>
      </xdr:nvSpPr>
      <xdr:spPr>
        <a:xfrm>
          <a:off x="6275022" y="1074127"/>
          <a:ext cx="24911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16</xdr:col>
      <xdr:colOff>294055</xdr:colOff>
      <xdr:row>5</xdr:row>
      <xdr:rowOff>74246</xdr:rowOff>
    </xdr:from>
    <xdr:to>
      <xdr:col>16</xdr:col>
      <xdr:colOff>543170</xdr:colOff>
      <xdr:row>6</xdr:row>
      <xdr:rowOff>152399</xdr:rowOff>
    </xdr:to>
    <xdr:sp macro="" textlink="">
      <xdr:nvSpPr>
        <xdr:cNvPr id="7" name="Nedadgående pil 11">
          <a:extLst>
            <a:ext uri="{FF2B5EF4-FFF2-40B4-BE49-F238E27FC236}">
              <a16:creationId xmlns:a16="http://schemas.microsoft.com/office/drawing/2014/main" id="{E03923CE-F178-494A-90E0-37D977ED95C2}"/>
            </a:ext>
          </a:extLst>
        </xdr:cNvPr>
        <xdr:cNvSpPr/>
      </xdr:nvSpPr>
      <xdr:spPr>
        <a:xfrm>
          <a:off x="12828955" y="1083896"/>
          <a:ext cx="249115" cy="268653"/>
        </a:xfrm>
        <a:prstGeom prst="downArrow">
          <a:avLst/>
        </a:prstGeom>
        <a:solidFill>
          <a:schemeClr val="bg2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18</xdr:col>
      <xdr:colOff>187570</xdr:colOff>
      <xdr:row>5</xdr:row>
      <xdr:rowOff>80108</xdr:rowOff>
    </xdr:from>
    <xdr:to>
      <xdr:col>18</xdr:col>
      <xdr:colOff>436685</xdr:colOff>
      <xdr:row>6</xdr:row>
      <xdr:rowOff>158261</xdr:rowOff>
    </xdr:to>
    <xdr:sp macro="" textlink="">
      <xdr:nvSpPr>
        <xdr:cNvPr id="8" name="Nedadgående pil 12">
          <a:extLst>
            <a:ext uri="{FF2B5EF4-FFF2-40B4-BE49-F238E27FC236}">
              <a16:creationId xmlns:a16="http://schemas.microsoft.com/office/drawing/2014/main" id="{932DE14F-6886-4E01-995A-FE79EFDC7DF2}"/>
            </a:ext>
          </a:extLst>
        </xdr:cNvPr>
        <xdr:cNvSpPr/>
      </xdr:nvSpPr>
      <xdr:spPr>
        <a:xfrm>
          <a:off x="14646520" y="1089758"/>
          <a:ext cx="249115" cy="268653"/>
        </a:xfrm>
        <a:prstGeom prst="downArrow">
          <a:avLst/>
        </a:prstGeom>
        <a:solidFill>
          <a:schemeClr val="bg2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20</xdr:col>
      <xdr:colOff>164124</xdr:colOff>
      <xdr:row>5</xdr:row>
      <xdr:rowOff>66431</xdr:rowOff>
    </xdr:from>
    <xdr:to>
      <xdr:col>20</xdr:col>
      <xdr:colOff>413239</xdr:colOff>
      <xdr:row>6</xdr:row>
      <xdr:rowOff>144584</xdr:rowOff>
    </xdr:to>
    <xdr:sp macro="" textlink="">
      <xdr:nvSpPr>
        <xdr:cNvPr id="9" name="Nedadgående pil 13">
          <a:extLst>
            <a:ext uri="{FF2B5EF4-FFF2-40B4-BE49-F238E27FC236}">
              <a16:creationId xmlns:a16="http://schemas.microsoft.com/office/drawing/2014/main" id="{63201D77-38AD-4A04-95EB-B6B53A3D3CAC}"/>
            </a:ext>
          </a:extLst>
        </xdr:cNvPr>
        <xdr:cNvSpPr/>
      </xdr:nvSpPr>
      <xdr:spPr>
        <a:xfrm>
          <a:off x="16461399" y="1076081"/>
          <a:ext cx="249115" cy="268653"/>
        </a:xfrm>
        <a:prstGeom prst="downArrow">
          <a:avLst/>
        </a:prstGeom>
        <a:solidFill>
          <a:schemeClr val="bg2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12</xdr:col>
      <xdr:colOff>395376</xdr:colOff>
      <xdr:row>5</xdr:row>
      <xdr:rowOff>64477</xdr:rowOff>
    </xdr:from>
    <xdr:to>
      <xdr:col>12</xdr:col>
      <xdr:colOff>644491</xdr:colOff>
      <xdr:row>6</xdr:row>
      <xdr:rowOff>142630</xdr:rowOff>
    </xdr:to>
    <xdr:sp macro="" textlink="">
      <xdr:nvSpPr>
        <xdr:cNvPr id="10" name="Nedadgående pil 10">
          <a:extLst>
            <a:ext uri="{FF2B5EF4-FFF2-40B4-BE49-F238E27FC236}">
              <a16:creationId xmlns:a16="http://schemas.microsoft.com/office/drawing/2014/main" id="{F259F97E-4482-4F14-9052-2ACD9ABBE47A}"/>
            </a:ext>
          </a:extLst>
        </xdr:cNvPr>
        <xdr:cNvSpPr/>
      </xdr:nvSpPr>
      <xdr:spPr>
        <a:xfrm>
          <a:off x="9225051" y="1074127"/>
          <a:ext cx="24911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>
            <a:ln>
              <a:solidFill>
                <a:schemeClr val="bg1">
                  <a:lumMod val="50000"/>
                </a:schemeClr>
              </a:solidFill>
            </a:ln>
          </a:endParaRPr>
        </a:p>
      </xdr:txBody>
    </xdr:sp>
    <xdr:clientData/>
  </xdr:twoCellAnchor>
  <xdr:twoCellAnchor>
    <xdr:from>
      <xdr:col>3</xdr:col>
      <xdr:colOff>460248</xdr:colOff>
      <xdr:row>11</xdr:row>
      <xdr:rowOff>179295</xdr:rowOff>
    </xdr:from>
    <xdr:to>
      <xdr:col>5</xdr:col>
      <xdr:colOff>477055</xdr:colOff>
      <xdr:row>13</xdr:row>
      <xdr:rowOff>22413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9FB58D1-ACFA-4202-9C97-60E3BD5EDD39}"/>
            </a:ext>
          </a:extLst>
        </xdr:cNvPr>
        <xdr:cNvSpPr txBox="1"/>
      </xdr:nvSpPr>
      <xdr:spPr>
        <a:xfrm>
          <a:off x="2230777" y="2330824"/>
          <a:ext cx="2157131" cy="224118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Vælg miljøindikator</a:t>
          </a:r>
        </a:p>
      </xdr:txBody>
    </xdr:sp>
    <xdr:clientData/>
  </xdr:twoCellAnchor>
  <xdr:twoCellAnchor>
    <xdr:from>
      <xdr:col>3</xdr:col>
      <xdr:colOff>134471</xdr:colOff>
      <xdr:row>11</xdr:row>
      <xdr:rowOff>177297</xdr:rowOff>
    </xdr:from>
    <xdr:to>
      <xdr:col>3</xdr:col>
      <xdr:colOff>403124</xdr:colOff>
      <xdr:row>13</xdr:row>
      <xdr:rowOff>43730</xdr:rowOff>
    </xdr:to>
    <xdr:sp macro="" textlink="">
      <xdr:nvSpPr>
        <xdr:cNvPr id="12" name="Nedadgående pil 2">
          <a:extLst>
            <a:ext uri="{FF2B5EF4-FFF2-40B4-BE49-F238E27FC236}">
              <a16:creationId xmlns:a16="http://schemas.microsoft.com/office/drawing/2014/main" id="{6AD15460-C984-4D29-9344-EEF5155F4416}"/>
            </a:ext>
          </a:extLst>
        </xdr:cNvPr>
        <xdr:cNvSpPr/>
      </xdr:nvSpPr>
      <xdr:spPr>
        <a:xfrm rot="5400000">
          <a:off x="1837169" y="2318216"/>
          <a:ext cx="247433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1709653</xdr:colOff>
      <xdr:row>1</xdr:row>
      <xdr:rowOff>215347</xdr:rowOff>
    </xdr:from>
    <xdr:to>
      <xdr:col>2</xdr:col>
      <xdr:colOff>654326</xdr:colOff>
      <xdr:row>3</xdr:row>
      <xdr:rowOff>24848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2FFA1D-562D-4F22-AAFE-B5A6CD3D536B}"/>
            </a:ext>
          </a:extLst>
        </xdr:cNvPr>
        <xdr:cNvSpPr txBox="1"/>
      </xdr:nvSpPr>
      <xdr:spPr>
        <a:xfrm>
          <a:off x="1709653" y="455543"/>
          <a:ext cx="2199738" cy="289892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oplysninger fra projekt.</a:t>
          </a:r>
        </a:p>
      </xdr:txBody>
    </xdr:sp>
    <xdr:clientData/>
  </xdr:twoCellAnchor>
  <xdr:twoCellAnchor>
    <xdr:from>
      <xdr:col>1</xdr:col>
      <xdr:colOff>349356</xdr:colOff>
      <xdr:row>3</xdr:row>
      <xdr:rowOff>97930</xdr:rowOff>
    </xdr:from>
    <xdr:to>
      <xdr:col>1</xdr:col>
      <xdr:colOff>598471</xdr:colOff>
      <xdr:row>4</xdr:row>
      <xdr:rowOff>126387</xdr:rowOff>
    </xdr:to>
    <xdr:sp macro="" textlink="">
      <xdr:nvSpPr>
        <xdr:cNvPr id="3" name="Nedadgående pil 2">
          <a:extLst>
            <a:ext uri="{FF2B5EF4-FFF2-40B4-BE49-F238E27FC236}">
              <a16:creationId xmlns:a16="http://schemas.microsoft.com/office/drawing/2014/main" id="{BBAA6F18-1851-4178-8192-FB89FCB5523D}"/>
            </a:ext>
          </a:extLst>
        </xdr:cNvPr>
        <xdr:cNvSpPr/>
      </xdr:nvSpPr>
      <xdr:spPr>
        <a:xfrm>
          <a:off x="2701617" y="818517"/>
          <a:ext cx="24911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458493</xdr:colOff>
      <xdr:row>30</xdr:row>
      <xdr:rowOff>93545</xdr:rowOff>
    </xdr:from>
    <xdr:to>
      <xdr:col>14</xdr:col>
      <xdr:colOff>169575</xdr:colOff>
      <xdr:row>32</xdr:row>
      <xdr:rowOff>118880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216C64-6220-4CCE-98FD-C57488179D1B}"/>
            </a:ext>
          </a:extLst>
        </xdr:cNvPr>
        <xdr:cNvSpPr txBox="1"/>
      </xdr:nvSpPr>
      <xdr:spPr>
        <a:xfrm>
          <a:off x="10762058" y="6065306"/>
          <a:ext cx="2162734" cy="414617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resultater fra LCAbyg.</a:t>
          </a:r>
        </a:p>
      </xdr:txBody>
    </xdr:sp>
    <xdr:clientData/>
  </xdr:twoCellAnchor>
  <xdr:twoCellAnchor>
    <xdr:from>
      <xdr:col>10</xdr:col>
      <xdr:colOff>106188</xdr:colOff>
      <xdr:row>30</xdr:row>
      <xdr:rowOff>175421</xdr:rowOff>
    </xdr:from>
    <xdr:to>
      <xdr:col>10</xdr:col>
      <xdr:colOff>374841</xdr:colOff>
      <xdr:row>32</xdr:row>
      <xdr:rowOff>35254</xdr:rowOff>
    </xdr:to>
    <xdr:sp macro="" textlink="">
      <xdr:nvSpPr>
        <xdr:cNvPr id="5" name="Nedadgående pil 2">
          <a:extLst>
            <a:ext uri="{FF2B5EF4-FFF2-40B4-BE49-F238E27FC236}">
              <a16:creationId xmlns:a16="http://schemas.microsoft.com/office/drawing/2014/main" id="{6899FD47-2180-426D-B1AA-3A1F477FD516}"/>
            </a:ext>
          </a:extLst>
        </xdr:cNvPr>
        <xdr:cNvSpPr/>
      </xdr:nvSpPr>
      <xdr:spPr>
        <a:xfrm rot="5400000">
          <a:off x="10419522" y="6137413"/>
          <a:ext cx="249115" cy="268653"/>
        </a:xfrm>
        <a:prstGeom prst="downArrow">
          <a:avLst/>
        </a:prstGeom>
        <a:solidFill>
          <a:schemeClr val="bg1">
            <a:lumMod val="95000"/>
          </a:schemeClr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773205</xdr:colOff>
      <xdr:row>40</xdr:row>
      <xdr:rowOff>190500</xdr:rowOff>
    </xdr:from>
    <xdr:to>
      <xdr:col>4</xdr:col>
      <xdr:colOff>515469</xdr:colOff>
      <xdr:row>42</xdr:row>
      <xdr:rowOff>201707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1715D2-D84A-4C0E-986C-C1CBF2745CEE}"/>
            </a:ext>
          </a:extLst>
        </xdr:cNvPr>
        <xdr:cNvSpPr txBox="1"/>
      </xdr:nvSpPr>
      <xdr:spPr>
        <a:xfrm>
          <a:off x="4440330" y="7877175"/>
          <a:ext cx="2171139" cy="411257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oplysninger fra projekt.</a:t>
          </a:r>
        </a:p>
      </xdr:txBody>
    </xdr:sp>
    <xdr:clientData/>
  </xdr:twoCellAnchor>
  <xdr:twoCellAnchor>
    <xdr:from>
      <xdr:col>2</xdr:col>
      <xdr:colOff>438465</xdr:colOff>
      <xdr:row>41</xdr:row>
      <xdr:rowOff>88210</xdr:rowOff>
    </xdr:from>
    <xdr:to>
      <xdr:col>2</xdr:col>
      <xdr:colOff>707118</xdr:colOff>
      <xdr:row>42</xdr:row>
      <xdr:rowOff>135620</xdr:rowOff>
    </xdr:to>
    <xdr:sp macro="" textlink="">
      <xdr:nvSpPr>
        <xdr:cNvPr id="3" name="Nedadgående pil 2">
          <a:extLst>
            <a:ext uri="{FF2B5EF4-FFF2-40B4-BE49-F238E27FC236}">
              <a16:creationId xmlns:a16="http://schemas.microsoft.com/office/drawing/2014/main" id="{5DE43246-3B4B-4C44-B1AC-2E46CE98D016}"/>
            </a:ext>
          </a:extLst>
        </xdr:cNvPr>
        <xdr:cNvSpPr/>
      </xdr:nvSpPr>
      <xdr:spPr>
        <a:xfrm rot="5400000">
          <a:off x="4116199" y="7964301"/>
          <a:ext cx="24743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</xdr:col>
      <xdr:colOff>794180</xdr:colOff>
      <xdr:row>2</xdr:row>
      <xdr:rowOff>179294</xdr:rowOff>
    </xdr:from>
    <xdr:to>
      <xdr:col>4</xdr:col>
      <xdr:colOff>536444</xdr:colOff>
      <xdr:row>7</xdr:row>
      <xdr:rowOff>67235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BE614E-4422-4BE4-BC90-692F7818742A}"/>
            </a:ext>
          </a:extLst>
        </xdr:cNvPr>
        <xdr:cNvSpPr txBox="1"/>
      </xdr:nvSpPr>
      <xdr:spPr>
        <a:xfrm>
          <a:off x="4458504" y="616323"/>
          <a:ext cx="2162734" cy="896471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oplysninger fra projekt.</a:t>
          </a:r>
        </a:p>
      </xdr:txBody>
    </xdr:sp>
    <xdr:clientData/>
  </xdr:twoCellAnchor>
  <xdr:twoCellAnchor>
    <xdr:from>
      <xdr:col>2</xdr:col>
      <xdr:colOff>459440</xdr:colOff>
      <xdr:row>3</xdr:row>
      <xdr:rowOff>77005</xdr:rowOff>
    </xdr:from>
    <xdr:to>
      <xdr:col>2</xdr:col>
      <xdr:colOff>728093</xdr:colOff>
      <xdr:row>4</xdr:row>
      <xdr:rowOff>124414</xdr:rowOff>
    </xdr:to>
    <xdr:sp macro="" textlink="">
      <xdr:nvSpPr>
        <xdr:cNvPr id="5" name="Nedadgående pil 2">
          <a:extLst>
            <a:ext uri="{FF2B5EF4-FFF2-40B4-BE49-F238E27FC236}">
              <a16:creationId xmlns:a16="http://schemas.microsoft.com/office/drawing/2014/main" id="{B4CB1B2E-E6D1-43F2-A67C-94DFBAF1F680}"/>
            </a:ext>
          </a:extLst>
        </xdr:cNvPr>
        <xdr:cNvSpPr/>
      </xdr:nvSpPr>
      <xdr:spPr>
        <a:xfrm rot="5400000">
          <a:off x="4137175" y="704570"/>
          <a:ext cx="247434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458005</xdr:colOff>
      <xdr:row>26</xdr:row>
      <xdr:rowOff>168088</xdr:rowOff>
    </xdr:from>
    <xdr:to>
      <xdr:col>13</xdr:col>
      <xdr:colOff>424386</xdr:colOff>
      <xdr:row>28</xdr:row>
      <xdr:rowOff>179294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41FFDD8-757D-4FAE-9C0D-4F381F5BD887}"/>
            </a:ext>
          </a:extLst>
        </xdr:cNvPr>
        <xdr:cNvSpPr txBox="1"/>
      </xdr:nvSpPr>
      <xdr:spPr>
        <a:xfrm>
          <a:off x="12430930" y="4921063"/>
          <a:ext cx="2157131" cy="411256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resultater fra LCAbyg.</a:t>
          </a:r>
        </a:p>
      </xdr:txBody>
    </xdr:sp>
    <xdr:clientData/>
  </xdr:twoCellAnchor>
  <xdr:twoCellAnchor>
    <xdr:from>
      <xdr:col>10</xdr:col>
      <xdr:colOff>123265</xdr:colOff>
      <xdr:row>27</xdr:row>
      <xdr:rowOff>65798</xdr:rowOff>
    </xdr:from>
    <xdr:to>
      <xdr:col>10</xdr:col>
      <xdr:colOff>391918</xdr:colOff>
      <xdr:row>28</xdr:row>
      <xdr:rowOff>113207</xdr:rowOff>
    </xdr:to>
    <xdr:sp macro="" textlink="">
      <xdr:nvSpPr>
        <xdr:cNvPr id="7" name="Nedadgående pil 2">
          <a:extLst>
            <a:ext uri="{FF2B5EF4-FFF2-40B4-BE49-F238E27FC236}">
              <a16:creationId xmlns:a16="http://schemas.microsoft.com/office/drawing/2014/main" id="{78EF96F8-9450-4F0D-95C7-709D1FD2BA0A}"/>
            </a:ext>
          </a:extLst>
        </xdr:cNvPr>
        <xdr:cNvSpPr/>
      </xdr:nvSpPr>
      <xdr:spPr>
        <a:xfrm rot="5400000">
          <a:off x="12106800" y="5008188"/>
          <a:ext cx="247434" cy="268653"/>
        </a:xfrm>
        <a:prstGeom prst="downArrow">
          <a:avLst/>
        </a:prstGeom>
        <a:solidFill>
          <a:schemeClr val="bg1">
            <a:lumMod val="95000"/>
          </a:schemeClr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435594</xdr:colOff>
      <xdr:row>60</xdr:row>
      <xdr:rowOff>123264</xdr:rowOff>
    </xdr:from>
    <xdr:to>
      <xdr:col>13</xdr:col>
      <xdr:colOff>401975</xdr:colOff>
      <xdr:row>62</xdr:row>
      <xdr:rowOff>100853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8CC0347-A96A-4920-BAFA-62726D2C20E5}"/>
            </a:ext>
          </a:extLst>
        </xdr:cNvPr>
        <xdr:cNvSpPr txBox="1"/>
      </xdr:nvSpPr>
      <xdr:spPr>
        <a:xfrm>
          <a:off x="12408519" y="11934264"/>
          <a:ext cx="2157131" cy="415739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resultater fra LCAbyg.</a:t>
          </a:r>
        </a:p>
      </xdr:txBody>
    </xdr:sp>
    <xdr:clientData/>
  </xdr:twoCellAnchor>
  <xdr:twoCellAnchor>
    <xdr:from>
      <xdr:col>10</xdr:col>
      <xdr:colOff>100854</xdr:colOff>
      <xdr:row>60</xdr:row>
      <xdr:rowOff>222680</xdr:rowOff>
    </xdr:from>
    <xdr:to>
      <xdr:col>10</xdr:col>
      <xdr:colOff>369507</xdr:colOff>
      <xdr:row>62</xdr:row>
      <xdr:rowOff>34766</xdr:rowOff>
    </xdr:to>
    <xdr:sp macro="" textlink="">
      <xdr:nvSpPr>
        <xdr:cNvPr id="9" name="Nedadgående pil 2">
          <a:extLst>
            <a:ext uri="{FF2B5EF4-FFF2-40B4-BE49-F238E27FC236}">
              <a16:creationId xmlns:a16="http://schemas.microsoft.com/office/drawing/2014/main" id="{783E263F-4A32-46C9-8A77-BF93AAB8508A}"/>
            </a:ext>
          </a:extLst>
        </xdr:cNvPr>
        <xdr:cNvSpPr/>
      </xdr:nvSpPr>
      <xdr:spPr>
        <a:xfrm rot="5400000">
          <a:off x="12082988" y="12024471"/>
          <a:ext cx="250236" cy="268653"/>
        </a:xfrm>
        <a:prstGeom prst="downArrow">
          <a:avLst/>
        </a:prstGeom>
        <a:solidFill>
          <a:schemeClr val="bg1">
            <a:lumMod val="95000"/>
          </a:schemeClr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</xdr:col>
      <xdr:colOff>462241</xdr:colOff>
      <xdr:row>5</xdr:row>
      <xdr:rowOff>177298</xdr:rowOff>
    </xdr:from>
    <xdr:to>
      <xdr:col>2</xdr:col>
      <xdr:colOff>730894</xdr:colOff>
      <xdr:row>7</xdr:row>
      <xdr:rowOff>23001</xdr:rowOff>
    </xdr:to>
    <xdr:sp macro="" textlink="">
      <xdr:nvSpPr>
        <xdr:cNvPr id="10" name="Nedadgående pil 2">
          <a:extLst>
            <a:ext uri="{FF2B5EF4-FFF2-40B4-BE49-F238E27FC236}">
              <a16:creationId xmlns:a16="http://schemas.microsoft.com/office/drawing/2014/main" id="{49EAD818-E2D2-4220-A1DC-9F5C7319DD7B}"/>
            </a:ext>
          </a:extLst>
        </xdr:cNvPr>
        <xdr:cNvSpPr/>
      </xdr:nvSpPr>
      <xdr:spPr>
        <a:xfrm rot="5400000">
          <a:off x="4136334" y="1209676"/>
          <a:ext cx="249115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</xdr:col>
      <xdr:colOff>423266</xdr:colOff>
      <xdr:row>73</xdr:row>
      <xdr:rowOff>175372</xdr:rowOff>
    </xdr:from>
    <xdr:to>
      <xdr:col>4</xdr:col>
      <xdr:colOff>165530</xdr:colOff>
      <xdr:row>75</xdr:row>
      <xdr:rowOff>186577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52935C6-78A2-4D82-8E39-85BF19830374}"/>
            </a:ext>
          </a:extLst>
        </xdr:cNvPr>
        <xdr:cNvSpPr txBox="1"/>
      </xdr:nvSpPr>
      <xdr:spPr>
        <a:xfrm>
          <a:off x="4090391" y="15301072"/>
          <a:ext cx="2171139" cy="411255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resultater for</a:t>
          </a:r>
          <a:r>
            <a:rPr lang="da-DK" sz="1200" baseline="0">
              <a:solidFill>
                <a:schemeClr val="tx1"/>
              </a:solidFill>
            </a:rPr>
            <a:t> byggevare</a:t>
          </a:r>
          <a:r>
            <a:rPr lang="da-DK" sz="1200">
              <a:solidFill>
                <a:schemeClr val="tx1"/>
              </a:solidFill>
            </a:rPr>
            <a:t>.</a:t>
          </a:r>
        </a:p>
      </xdr:txBody>
    </xdr:sp>
    <xdr:clientData/>
  </xdr:twoCellAnchor>
  <xdr:twoCellAnchor>
    <xdr:from>
      <xdr:col>2</xdr:col>
      <xdr:colOff>88526</xdr:colOff>
      <xdr:row>74</xdr:row>
      <xdr:rowOff>76204</xdr:rowOff>
    </xdr:from>
    <xdr:to>
      <xdr:col>2</xdr:col>
      <xdr:colOff>357179</xdr:colOff>
      <xdr:row>75</xdr:row>
      <xdr:rowOff>105363</xdr:rowOff>
    </xdr:to>
    <xdr:sp macro="" textlink="">
      <xdr:nvSpPr>
        <xdr:cNvPr id="12" name="Nedadgående pil 2">
          <a:extLst>
            <a:ext uri="{FF2B5EF4-FFF2-40B4-BE49-F238E27FC236}">
              <a16:creationId xmlns:a16="http://schemas.microsoft.com/office/drawing/2014/main" id="{0A6E8D44-12C6-43BF-B67A-0BAEA9B55293}"/>
            </a:ext>
          </a:extLst>
        </xdr:cNvPr>
        <xdr:cNvSpPr/>
      </xdr:nvSpPr>
      <xdr:spPr>
        <a:xfrm rot="5400000">
          <a:off x="3775386" y="15382194"/>
          <a:ext cx="229184" cy="268653"/>
        </a:xfrm>
        <a:prstGeom prst="downArrow">
          <a:avLst/>
        </a:prstGeom>
        <a:solidFill>
          <a:srgbClr val="FFCC99"/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2</xdr:col>
      <xdr:colOff>424387</xdr:colOff>
      <xdr:row>79</xdr:row>
      <xdr:rowOff>67235</xdr:rowOff>
    </xdr:from>
    <xdr:to>
      <xdr:col>4</xdr:col>
      <xdr:colOff>166651</xdr:colOff>
      <xdr:row>81</xdr:row>
      <xdr:rowOff>78441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654D92B-8AB0-44D4-8E99-698616E26C85}"/>
            </a:ext>
          </a:extLst>
        </xdr:cNvPr>
        <xdr:cNvSpPr txBox="1"/>
      </xdr:nvSpPr>
      <xdr:spPr>
        <a:xfrm>
          <a:off x="4088711" y="16898470"/>
          <a:ext cx="2162734" cy="414618"/>
        </a:xfrm>
        <a:prstGeom prst="rect">
          <a:avLst/>
        </a:prstGeom>
        <a:solidFill>
          <a:srgbClr val="FFFFCC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solidFill>
                <a:schemeClr val="tx1"/>
              </a:solidFill>
            </a:rPr>
            <a:t>Indtast resultater fra LCAbyg.</a:t>
          </a:r>
        </a:p>
      </xdr:txBody>
    </xdr:sp>
    <xdr:clientData/>
  </xdr:twoCellAnchor>
  <xdr:twoCellAnchor>
    <xdr:from>
      <xdr:col>2</xdr:col>
      <xdr:colOff>89647</xdr:colOff>
      <xdr:row>79</xdr:row>
      <xdr:rowOff>166651</xdr:rowOff>
    </xdr:from>
    <xdr:to>
      <xdr:col>2</xdr:col>
      <xdr:colOff>358300</xdr:colOff>
      <xdr:row>81</xdr:row>
      <xdr:rowOff>12354</xdr:rowOff>
    </xdr:to>
    <xdr:sp macro="" textlink="">
      <xdr:nvSpPr>
        <xdr:cNvPr id="14" name="Nedadgående pil 2">
          <a:extLst>
            <a:ext uri="{FF2B5EF4-FFF2-40B4-BE49-F238E27FC236}">
              <a16:creationId xmlns:a16="http://schemas.microsoft.com/office/drawing/2014/main" id="{6B7525D7-4D9B-436A-9D64-871A6F368191}"/>
            </a:ext>
          </a:extLst>
        </xdr:cNvPr>
        <xdr:cNvSpPr/>
      </xdr:nvSpPr>
      <xdr:spPr>
        <a:xfrm rot="5400000">
          <a:off x="3763740" y="16988117"/>
          <a:ext cx="249115" cy="268653"/>
        </a:xfrm>
        <a:prstGeom prst="downArrow">
          <a:avLst/>
        </a:prstGeom>
        <a:solidFill>
          <a:schemeClr val="bg1">
            <a:lumMod val="95000"/>
          </a:schemeClr>
        </a:solidFill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oekobaudat.de/OEKOBAU.DAT/datasetdetail/process.xhtml?uuid=ac373f25-b524-430b-897a-bfb2cdf027bf&amp;stock=OBD_2020_I&amp;lang=de" TargetMode="External"/><Relationship Id="rId7" Type="http://schemas.openxmlformats.org/officeDocument/2006/relationships/hyperlink" Target="https://www.oekobaudat.de/OEKOBAU.DAT/datasetdetail/process.xhtml?uuid=d00d22e6-4e00-4522-bf0d-6da954e9c0fa&amp;stock=OBD_2020_I&amp;lang=de" TargetMode="External"/><Relationship Id="rId2" Type="http://schemas.openxmlformats.org/officeDocument/2006/relationships/hyperlink" Target="https://oekobaudat.de/OEKOBAU.DAT/datasetdetail/process.xhtml?uuid=aa391256-fbce-4f8d-b6ff-db6939bf37b2&amp;stock=OBD_2020_II&amp;lang=en" TargetMode="External"/><Relationship Id="rId1" Type="http://schemas.openxmlformats.org/officeDocument/2006/relationships/hyperlink" Target="https://oekobaudat.de/OEKOBAU.DAT/datasetdetail/process.xhtml?uuid=f54f1e4c-07e2-4045-9f1b-fb28ef8adf13&amp;stock=OBD_2020_II&amp;lang=en" TargetMode="External"/><Relationship Id="rId6" Type="http://schemas.openxmlformats.org/officeDocument/2006/relationships/hyperlink" Target="https://www.oekobaudat.de/OEKOBAU.DAT/datasetdetail/process.xhtml?uuid=313e549a-2f91-4f34-8314-02a4b59cbe60&amp;stock=OBD_2020_I&amp;lang=de" TargetMode="External"/><Relationship Id="rId5" Type="http://schemas.openxmlformats.org/officeDocument/2006/relationships/hyperlink" Target="https://www.oekobaudat.de/OEKOBAU.DAT/datasetdetail/process.xhtml?uuid=7de64e7e-6f5a-4027-b32b-4fab37c80c1b&amp;stock=OBD_2020_I&amp;lang=de" TargetMode="External"/><Relationship Id="rId4" Type="http://schemas.openxmlformats.org/officeDocument/2006/relationships/hyperlink" Target="https://www.oekobaudat.de/OEKOBAU.DAT/datasetdetail/process.xhtml?uuid=59860874-85ef-48e6-9b04-07c0de468a47&amp;stock=OBD_2020_I&amp;lang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oekobaudat.de/OEKOBAU.DAT/datasetdetail/process.xhtml?uuid=f4d930b5-ebe0-4b12-9de0-e2ee391be029&amp;version=20.19.120&amp;stock=OBD_2021_II&amp;lang=en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E081-888E-4A8E-AA9E-9C0F534E89CE}">
  <dimension ref="A2:B2"/>
  <sheetViews>
    <sheetView workbookViewId="0">
      <selection activeCell="A3" sqref="A3"/>
    </sheetView>
  </sheetViews>
  <sheetFormatPr defaultRowHeight="14.4" x14ac:dyDescent="0.3"/>
  <sheetData>
    <row r="2" spans="1:2" x14ac:dyDescent="0.3">
      <c r="A2" t="s">
        <v>164</v>
      </c>
      <c r="B2" s="253">
        <v>44896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B871-A280-4518-B455-BDF6F1BCC016}">
  <dimension ref="A1:L48"/>
  <sheetViews>
    <sheetView showGridLines="0" tabSelected="1" zoomScale="85" zoomScaleNormal="85" workbookViewId="0">
      <selection activeCell="B22" sqref="B22"/>
    </sheetView>
  </sheetViews>
  <sheetFormatPr defaultColWidth="9.109375" defaultRowHeight="14.4" x14ac:dyDescent="0.3"/>
  <cols>
    <col min="1" max="3" width="25.33203125" style="163" customWidth="1"/>
    <col min="4" max="4" width="1.44140625" style="163" customWidth="1"/>
    <col min="5" max="6" width="25.33203125" style="163" customWidth="1"/>
    <col min="7" max="11" width="25.33203125" style="203" customWidth="1"/>
    <col min="12" max="12" width="45.6640625" style="163" customWidth="1"/>
    <col min="13" max="16384" width="9.109375" style="163"/>
  </cols>
  <sheetData>
    <row r="1" spans="1:11" s="182" customFormat="1" x14ac:dyDescent="0.3">
      <c r="A1" s="182" t="s">
        <v>0</v>
      </c>
      <c r="G1" s="183"/>
      <c r="H1" s="183"/>
      <c r="I1" s="183"/>
      <c r="J1" s="183"/>
      <c r="K1" s="183"/>
    </row>
    <row r="2" spans="1:11" ht="27" customHeight="1" x14ac:dyDescent="0.3">
      <c r="A2" s="228" t="s">
        <v>1</v>
      </c>
      <c r="B2" s="228"/>
      <c r="C2" s="228"/>
      <c r="D2" s="185"/>
      <c r="E2" s="186" t="s">
        <v>2</v>
      </c>
      <c r="F2" s="186"/>
      <c r="G2" s="184"/>
      <c r="H2" s="187"/>
      <c r="I2" s="187"/>
      <c r="J2" s="187"/>
      <c r="K2" s="187"/>
    </row>
    <row r="3" spans="1:11" ht="17.25" customHeight="1" x14ac:dyDescent="0.3">
      <c r="A3" s="188" t="s">
        <v>3</v>
      </c>
      <c r="B3" s="189" t="s">
        <v>4</v>
      </c>
      <c r="C3" s="190">
        <v>2020</v>
      </c>
      <c r="E3" s="191" t="s">
        <v>3</v>
      </c>
      <c r="F3" s="189" t="s">
        <v>4</v>
      </c>
      <c r="G3" s="190">
        <v>2020</v>
      </c>
      <c r="H3" s="184">
        <v>2025</v>
      </c>
      <c r="I3" s="184">
        <v>2030</v>
      </c>
      <c r="J3" s="184">
        <v>2035</v>
      </c>
      <c r="K3" s="184">
        <v>2040</v>
      </c>
    </row>
    <row r="4" spans="1:11" ht="17.25" customHeight="1" x14ac:dyDescent="0.3">
      <c r="A4" s="29" t="s">
        <v>5</v>
      </c>
      <c r="B4" s="29" t="s">
        <v>6</v>
      </c>
      <c r="C4" s="192">
        <v>0.26400000000000001</v>
      </c>
      <c r="E4" s="29" t="s">
        <v>5</v>
      </c>
      <c r="F4" s="29" t="s">
        <v>6</v>
      </c>
      <c r="G4" s="192">
        <v>0.26400000000000001</v>
      </c>
      <c r="H4" s="192">
        <v>0.13500000000000001</v>
      </c>
      <c r="I4" s="193">
        <v>4.7E-2</v>
      </c>
      <c r="J4" s="193">
        <v>4.1399999999999999E-2</v>
      </c>
      <c r="K4" s="193">
        <v>4.0300000000000002E-2</v>
      </c>
    </row>
    <row r="5" spans="1:11" ht="17.25" customHeight="1" x14ac:dyDescent="0.3">
      <c r="A5" s="29" t="s">
        <v>7</v>
      </c>
      <c r="B5" s="29" t="s">
        <v>8</v>
      </c>
      <c r="C5" s="192">
        <v>4.8899999999999999E-14</v>
      </c>
      <c r="E5" s="29" t="s">
        <v>7</v>
      </c>
      <c r="F5" s="29" t="s">
        <v>9</v>
      </c>
      <c r="G5" s="192">
        <v>4.8899999999999999E-14</v>
      </c>
      <c r="H5" s="192">
        <v>4.3200000000000001E-14</v>
      </c>
      <c r="I5" s="193">
        <v>3.6500000000000002E-14</v>
      </c>
      <c r="J5" s="193">
        <v>3.6300000000000001E-14</v>
      </c>
      <c r="K5" s="193">
        <v>3.7399999999999997E-14</v>
      </c>
    </row>
    <row r="6" spans="1:11" ht="17.25" customHeight="1" x14ac:dyDescent="0.3">
      <c r="A6" s="29" t="s">
        <v>10</v>
      </c>
      <c r="B6" s="29" t="s">
        <v>11</v>
      </c>
      <c r="C6" s="192">
        <v>7.0199999999999999E-5</v>
      </c>
      <c r="E6" s="29" t="s">
        <v>10</v>
      </c>
      <c r="F6" s="29" t="s">
        <v>11</v>
      </c>
      <c r="G6" s="192">
        <v>7.0199999999999999E-5</v>
      </c>
      <c r="H6" s="192">
        <v>5.0099999999999998E-5</v>
      </c>
      <c r="I6" s="193">
        <v>3.3300000000000003E-5</v>
      </c>
      <c r="J6" s="193">
        <v>2.9E-5</v>
      </c>
      <c r="K6" s="193">
        <v>2.73E-5</v>
      </c>
    </row>
    <row r="7" spans="1:11" ht="17.25" customHeight="1" x14ac:dyDescent="0.3">
      <c r="A7" s="29" t="s">
        <v>12</v>
      </c>
      <c r="B7" s="29" t="s">
        <v>13</v>
      </c>
      <c r="C7" s="192">
        <v>6.6E-4</v>
      </c>
      <c r="E7" s="29" t="s">
        <v>12</v>
      </c>
      <c r="F7" s="29" t="s">
        <v>13</v>
      </c>
      <c r="G7" s="192">
        <v>6.6E-4</v>
      </c>
      <c r="H7" s="192">
        <v>4.75E-4</v>
      </c>
      <c r="I7" s="193">
        <v>3.2000000000000003E-4</v>
      </c>
      <c r="J7" s="193">
        <v>2.8299999999999999E-4</v>
      </c>
      <c r="K7" s="193">
        <v>2.6800000000000001E-4</v>
      </c>
    </row>
    <row r="8" spans="1:11" ht="17.25" customHeight="1" x14ac:dyDescent="0.3">
      <c r="A8" s="29" t="s">
        <v>14</v>
      </c>
      <c r="B8" s="29" t="s">
        <v>15</v>
      </c>
      <c r="C8" s="192">
        <v>1.4100000000000001E-4</v>
      </c>
      <c r="E8" s="29" t="s">
        <v>14</v>
      </c>
      <c r="F8" s="29" t="s">
        <v>15</v>
      </c>
      <c r="G8" s="192">
        <v>1.4100000000000001E-4</v>
      </c>
      <c r="H8" s="192">
        <v>1.0399999999999999E-4</v>
      </c>
      <c r="I8" s="193">
        <v>7.1699999999999995E-5</v>
      </c>
      <c r="J8" s="193">
        <v>6.3399999999999996E-5</v>
      </c>
      <c r="K8" s="193">
        <v>6.0300000000000002E-5</v>
      </c>
    </row>
    <row r="9" spans="1:11" ht="17.25" customHeight="1" x14ac:dyDescent="0.3">
      <c r="A9" s="29" t="s">
        <v>16</v>
      </c>
      <c r="B9" s="29" t="s">
        <v>17</v>
      </c>
      <c r="C9" s="192">
        <v>9.2399999999999994E-8</v>
      </c>
      <c r="E9" s="29" t="s">
        <v>16</v>
      </c>
      <c r="F9" s="29" t="s">
        <v>17</v>
      </c>
      <c r="G9" s="192">
        <v>9.2399999999999994E-8</v>
      </c>
      <c r="H9" s="194">
        <v>1.1300000000000001E-7</v>
      </c>
      <c r="I9" s="195">
        <v>1.2100000000000001E-7</v>
      </c>
      <c r="J9" s="195">
        <v>1.2800000000000001E-7</v>
      </c>
      <c r="K9" s="195">
        <v>1.37E-7</v>
      </c>
    </row>
    <row r="10" spans="1:11" ht="17.25" customHeight="1" x14ac:dyDescent="0.3">
      <c r="A10" s="29" t="s">
        <v>18</v>
      </c>
      <c r="B10" s="29" t="s">
        <v>19</v>
      </c>
      <c r="C10" s="192">
        <v>2.75</v>
      </c>
      <c r="E10" s="29" t="s">
        <v>18</v>
      </c>
      <c r="F10" s="29" t="s">
        <v>19</v>
      </c>
      <c r="G10" s="192">
        <v>2.75</v>
      </c>
      <c r="H10" s="192">
        <v>1.4</v>
      </c>
      <c r="I10" s="193">
        <v>0.47199999999999998</v>
      </c>
      <c r="J10" s="193">
        <v>0.41</v>
      </c>
      <c r="K10" s="193">
        <v>0.40600000000000003</v>
      </c>
    </row>
    <row r="11" spans="1:11" ht="17.25" customHeight="1" x14ac:dyDescent="0.3">
      <c r="A11" s="29" t="s">
        <v>20</v>
      </c>
      <c r="B11" s="29" t="s">
        <v>19</v>
      </c>
      <c r="C11" s="192">
        <v>6.92</v>
      </c>
      <c r="E11" s="29" t="s">
        <v>20</v>
      </c>
      <c r="F11" s="29" t="s">
        <v>19</v>
      </c>
      <c r="G11" s="192">
        <v>6.92</v>
      </c>
      <c r="H11" s="192">
        <v>6.52</v>
      </c>
      <c r="I11" s="193">
        <v>6.05</v>
      </c>
      <c r="J11" s="193">
        <v>5.81</v>
      </c>
      <c r="K11" s="193">
        <v>5.69</v>
      </c>
    </row>
    <row r="12" spans="1:11" ht="17.25" customHeight="1" x14ac:dyDescent="0.3">
      <c r="A12" s="29" t="s">
        <v>21</v>
      </c>
      <c r="B12" s="29" t="s">
        <v>19</v>
      </c>
      <c r="C12" s="192">
        <v>2.85</v>
      </c>
      <c r="E12" s="29" t="s">
        <v>21</v>
      </c>
      <c r="F12" s="29" t="s">
        <v>19</v>
      </c>
      <c r="G12" s="192">
        <v>2.85</v>
      </c>
      <c r="H12" s="192">
        <v>1.48</v>
      </c>
      <c r="I12" s="193">
        <v>0.53100000000000003</v>
      </c>
      <c r="J12" s="193">
        <v>0.46600000000000003</v>
      </c>
      <c r="K12" s="193">
        <v>0.46100000000000002</v>
      </c>
    </row>
    <row r="13" spans="1:11" ht="17.25" customHeight="1" x14ac:dyDescent="0.3">
      <c r="A13" s="29" t="s">
        <v>22</v>
      </c>
      <c r="B13" s="29" t="s">
        <v>19</v>
      </c>
      <c r="C13" s="192">
        <v>6.5799999999999995E-4</v>
      </c>
      <c r="E13" s="29" t="s">
        <v>22</v>
      </c>
      <c r="F13" s="29" t="s">
        <v>19</v>
      </c>
      <c r="G13" s="192">
        <v>6.5799999999999995E-4</v>
      </c>
      <c r="H13" s="192">
        <v>5.1400000000000003E-4</v>
      </c>
      <c r="I13" s="193">
        <v>3.88E-4</v>
      </c>
      <c r="J13" s="193">
        <v>3.6099999999999999E-4</v>
      </c>
      <c r="K13" s="193">
        <v>3.5300000000000002E-4</v>
      </c>
    </row>
    <row r="14" spans="1:11" ht="17.25" customHeight="1" x14ac:dyDescent="0.3">
      <c r="A14" s="29" t="s">
        <v>23</v>
      </c>
      <c r="B14" s="29" t="s">
        <v>19</v>
      </c>
      <c r="C14" s="192">
        <v>3.6099999999999999E-8</v>
      </c>
      <c r="D14" s="196"/>
      <c r="E14" s="29" t="s">
        <v>23</v>
      </c>
      <c r="F14" s="29" t="s">
        <v>19</v>
      </c>
      <c r="G14" s="192">
        <v>3.6099999999999999E-8</v>
      </c>
      <c r="H14" s="192">
        <v>2.0899999999999999E-8</v>
      </c>
      <c r="I14" s="193">
        <v>1.0999999999999999E-8</v>
      </c>
      <c r="J14" s="193">
        <v>9.6299999999999992E-9</v>
      </c>
      <c r="K14" s="193">
        <v>9.2799999999999994E-9</v>
      </c>
    </row>
    <row r="15" spans="1:11" ht="27" customHeight="1" x14ac:dyDescent="0.3">
      <c r="A15" s="228" t="s">
        <v>24</v>
      </c>
      <c r="B15" s="228"/>
      <c r="C15" s="228"/>
      <c r="D15" s="185"/>
      <c r="E15" s="186" t="s">
        <v>25</v>
      </c>
      <c r="F15" s="197"/>
      <c r="G15" s="197"/>
      <c r="H15" s="198"/>
      <c r="I15" s="187"/>
      <c r="J15" s="187"/>
      <c r="K15" s="187"/>
    </row>
    <row r="16" spans="1:11" ht="17.25" customHeight="1" x14ac:dyDescent="0.3">
      <c r="A16" s="188" t="s">
        <v>3</v>
      </c>
      <c r="B16" s="189" t="s">
        <v>4</v>
      </c>
      <c r="C16" s="190">
        <v>2020</v>
      </c>
      <c r="E16" s="191" t="s">
        <v>3</v>
      </c>
      <c r="F16" s="189" t="s">
        <v>4</v>
      </c>
      <c r="G16" s="190">
        <v>2020</v>
      </c>
      <c r="H16" s="184">
        <v>2025</v>
      </c>
      <c r="I16" s="184">
        <v>2030</v>
      </c>
      <c r="J16" s="184">
        <v>2035</v>
      </c>
      <c r="K16" s="184">
        <v>2040</v>
      </c>
    </row>
    <row r="17" spans="1:12" ht="17.25" customHeight="1" x14ac:dyDescent="0.3">
      <c r="A17" s="29" t="s">
        <v>5</v>
      </c>
      <c r="B17" s="29" t="s">
        <v>6</v>
      </c>
      <c r="C17" s="192">
        <v>0.13139999999999999</v>
      </c>
      <c r="E17" s="29" t="s">
        <v>5</v>
      </c>
      <c r="F17" s="29" t="s">
        <v>6</v>
      </c>
      <c r="G17" s="192">
        <v>0.13139999999999999</v>
      </c>
      <c r="H17" s="192">
        <v>8.7840000000000001E-2</v>
      </c>
      <c r="I17" s="193">
        <v>7.1279999999999996E-2</v>
      </c>
      <c r="J17" s="193">
        <v>6.8760000000000002E-2</v>
      </c>
      <c r="K17" s="193">
        <v>6.8040000000000003E-2</v>
      </c>
      <c r="L17" s="199"/>
    </row>
    <row r="18" spans="1:12" ht="17.25" customHeight="1" x14ac:dyDescent="0.3">
      <c r="A18" s="29" t="s">
        <v>7</v>
      </c>
      <c r="B18" s="29" t="s">
        <v>8</v>
      </c>
      <c r="C18" s="192">
        <v>9.8999999999999995E-14</v>
      </c>
      <c r="E18" s="29" t="s">
        <v>7</v>
      </c>
      <c r="F18" s="29" t="s">
        <v>9</v>
      </c>
      <c r="G18" s="192">
        <v>9.8999999999999995E-14</v>
      </c>
      <c r="H18" s="192">
        <v>1.044E-13</v>
      </c>
      <c r="I18" s="193">
        <v>1.0368000000000001E-13</v>
      </c>
      <c r="J18" s="193">
        <v>1.0548E-13</v>
      </c>
      <c r="K18" s="193">
        <v>1.0656E-13</v>
      </c>
    </row>
    <row r="19" spans="1:12" ht="17.25" customHeight="1" x14ac:dyDescent="0.3">
      <c r="A19" s="29" t="s">
        <v>10</v>
      </c>
      <c r="B19" s="29" t="s">
        <v>11</v>
      </c>
      <c r="C19" s="192">
        <v>5.2200000000000002E-5</v>
      </c>
      <c r="E19" s="29" t="s">
        <v>10</v>
      </c>
      <c r="F19" s="29" t="s">
        <v>11</v>
      </c>
      <c r="G19" s="192">
        <v>5.2200000000000002E-5</v>
      </c>
      <c r="H19" s="192">
        <v>4.8239999999999999E-5</v>
      </c>
      <c r="I19" s="193">
        <v>4.6440000000000003E-5</v>
      </c>
      <c r="J19" s="193">
        <v>4.6440000000000003E-5</v>
      </c>
      <c r="K19" s="193">
        <v>4.5720000000000003E-5</v>
      </c>
    </row>
    <row r="20" spans="1:12" ht="17.25" customHeight="1" x14ac:dyDescent="0.3">
      <c r="A20" s="29" t="s">
        <v>12</v>
      </c>
      <c r="B20" s="29" t="s">
        <v>13</v>
      </c>
      <c r="C20" s="192">
        <v>5.1119999999999996E-4</v>
      </c>
      <c r="E20" s="29" t="s">
        <v>12</v>
      </c>
      <c r="F20" s="29" t="s">
        <v>13</v>
      </c>
      <c r="G20" s="192">
        <v>5.1119999999999996E-4</v>
      </c>
      <c r="H20" s="192">
        <v>4.7879999999999998E-4</v>
      </c>
      <c r="I20" s="193">
        <v>4.6079999999999998E-4</v>
      </c>
      <c r="J20" s="193">
        <v>4.6079999999999998E-4</v>
      </c>
      <c r="K20" s="193">
        <v>4.572E-4</v>
      </c>
    </row>
    <row r="21" spans="1:12" ht="17.25" customHeight="1" x14ac:dyDescent="0.3">
      <c r="A21" s="29" t="s">
        <v>14</v>
      </c>
      <c r="B21" s="29" t="s">
        <v>15</v>
      </c>
      <c r="C21" s="192">
        <v>1.069E-4</v>
      </c>
      <c r="E21" s="29" t="s">
        <v>14</v>
      </c>
      <c r="F21" s="29" t="s">
        <v>15</v>
      </c>
      <c r="G21" s="192">
        <v>1.069E-4</v>
      </c>
      <c r="H21" s="192">
        <v>1.008E-4</v>
      </c>
      <c r="I21" s="193">
        <v>9.7559999999999994E-5</v>
      </c>
      <c r="J21" s="193">
        <v>9.7919999999999998E-5</v>
      </c>
      <c r="K21" s="193">
        <v>9.6840000000000001E-5</v>
      </c>
    </row>
    <row r="22" spans="1:12" ht="17.25" customHeight="1" x14ac:dyDescent="0.3">
      <c r="A22" s="29" t="s">
        <v>16</v>
      </c>
      <c r="B22" s="29" t="s">
        <v>17</v>
      </c>
      <c r="C22" s="192">
        <v>2.4909999999999999E-8</v>
      </c>
      <c r="E22" s="29" t="s">
        <v>16</v>
      </c>
      <c r="F22" s="29" t="s">
        <v>17</v>
      </c>
      <c r="G22" s="192">
        <v>2.4909999999999999E-8</v>
      </c>
      <c r="H22" s="194">
        <v>2.5092000000000001E-8</v>
      </c>
      <c r="I22" s="195">
        <v>2.5056E-8</v>
      </c>
      <c r="J22" s="195">
        <v>2.5451999999999999E-8</v>
      </c>
      <c r="K22" s="195">
        <v>2.5524000000000001E-8</v>
      </c>
    </row>
    <row r="23" spans="1:12" ht="17.25" customHeight="1" x14ac:dyDescent="0.3">
      <c r="A23" s="29" t="s">
        <v>18</v>
      </c>
      <c r="B23" s="29" t="s">
        <v>19</v>
      </c>
      <c r="C23" s="192">
        <v>1.44</v>
      </c>
      <c r="E23" s="29" t="s">
        <v>18</v>
      </c>
      <c r="F23" s="29" t="s">
        <v>19</v>
      </c>
      <c r="G23" s="192">
        <v>1.44</v>
      </c>
      <c r="H23" s="192">
        <v>0.86040000000000005</v>
      </c>
      <c r="I23" s="193">
        <v>0.66959999999999997</v>
      </c>
      <c r="J23" s="193">
        <v>0.63</v>
      </c>
      <c r="K23" s="193">
        <v>0.61919999999999997</v>
      </c>
    </row>
    <row r="24" spans="1:12" ht="17.25" customHeight="1" x14ac:dyDescent="0.3">
      <c r="A24" s="29" t="s">
        <v>20</v>
      </c>
      <c r="B24" s="29" t="s">
        <v>19</v>
      </c>
      <c r="C24" s="192">
        <v>3.8879999999999999</v>
      </c>
      <c r="E24" s="29" t="s">
        <v>20</v>
      </c>
      <c r="F24" s="29" t="s">
        <v>19</v>
      </c>
      <c r="G24" s="192">
        <v>3.8879999999999999</v>
      </c>
      <c r="H24" s="195">
        <v>3.8159999999999998</v>
      </c>
      <c r="I24" s="193">
        <v>3.7440000000000002</v>
      </c>
      <c r="J24" s="193">
        <v>3.78</v>
      </c>
      <c r="K24" s="193">
        <v>3.7440000000000002</v>
      </c>
    </row>
    <row r="25" spans="1:12" ht="17.25" customHeight="1" x14ac:dyDescent="0.3">
      <c r="A25" s="29" t="s">
        <v>21</v>
      </c>
      <c r="B25" s="29" t="s">
        <v>19</v>
      </c>
      <c r="C25" s="192">
        <v>1.6060000000000001</v>
      </c>
      <c r="E25" s="29" t="s">
        <v>21</v>
      </c>
      <c r="F25" s="29" t="s">
        <v>19</v>
      </c>
      <c r="G25" s="192">
        <v>1.6060000000000001</v>
      </c>
      <c r="H25" s="192">
        <v>1.026</v>
      </c>
      <c r="I25" s="193">
        <v>0.83879999999999999</v>
      </c>
      <c r="J25" s="193">
        <v>0.79920000000000002</v>
      </c>
      <c r="K25" s="193">
        <v>0.79559999999999997</v>
      </c>
    </row>
    <row r="26" spans="1:12" ht="17.25" customHeight="1" x14ac:dyDescent="0.3">
      <c r="A26" s="29" t="s">
        <v>22</v>
      </c>
      <c r="B26" s="29" t="s">
        <v>19</v>
      </c>
      <c r="C26" s="192">
        <v>9.4320000000000005E-5</v>
      </c>
      <c r="E26" s="29" t="s">
        <v>22</v>
      </c>
      <c r="F26" s="29" t="s">
        <v>19</v>
      </c>
      <c r="G26" s="192">
        <v>9.4320000000000005E-5</v>
      </c>
      <c r="H26" s="192">
        <v>7.0560000000000002E-5</v>
      </c>
      <c r="I26" s="193">
        <v>5.3999999999999998E-5</v>
      </c>
      <c r="J26" s="193">
        <v>5.2559999999999998E-5</v>
      </c>
      <c r="K26" s="193">
        <v>5.3279999999999998E-5</v>
      </c>
    </row>
    <row r="27" spans="1:12" ht="17.25" customHeight="1" x14ac:dyDescent="0.3">
      <c r="A27" s="29" t="s">
        <v>23</v>
      </c>
      <c r="B27" s="29" t="s">
        <v>19</v>
      </c>
      <c r="C27" s="192">
        <v>1.3320000000000001E-3</v>
      </c>
      <c r="D27" s="196"/>
      <c r="E27" s="29" t="s">
        <v>23</v>
      </c>
      <c r="F27" s="29" t="s">
        <v>19</v>
      </c>
      <c r="G27" s="192">
        <v>1.3320000000000001E-3</v>
      </c>
      <c r="H27" s="192">
        <v>1.2924E-3</v>
      </c>
      <c r="I27" s="193">
        <v>1.2780000000000001E-3</v>
      </c>
      <c r="J27" s="193">
        <v>1.2995999999999999E-3</v>
      </c>
      <c r="K27" s="193">
        <v>1.3104E-3</v>
      </c>
    </row>
    <row r="28" spans="1:12" ht="27" customHeight="1" x14ac:dyDescent="0.3">
      <c r="A28" s="228" t="s">
        <v>26</v>
      </c>
      <c r="B28" s="228"/>
      <c r="C28" s="228"/>
      <c r="D28" s="185"/>
      <c r="E28" s="186" t="s">
        <v>27</v>
      </c>
      <c r="F28" s="197"/>
      <c r="G28" s="198"/>
      <c r="H28" s="198"/>
      <c r="I28" s="198"/>
      <c r="J28" s="198"/>
      <c r="K28" s="198"/>
    </row>
    <row r="29" spans="1:12" ht="17.25" customHeight="1" x14ac:dyDescent="0.3">
      <c r="A29" s="188" t="s">
        <v>3</v>
      </c>
      <c r="B29" s="189" t="s">
        <v>4</v>
      </c>
      <c r="C29" s="190">
        <v>2020</v>
      </c>
      <c r="E29" s="191" t="s">
        <v>3</v>
      </c>
      <c r="F29" s="189" t="s">
        <v>4</v>
      </c>
      <c r="G29" s="190">
        <v>2020</v>
      </c>
      <c r="H29" s="184">
        <v>2025</v>
      </c>
      <c r="I29" s="184">
        <v>2030</v>
      </c>
      <c r="J29" s="184">
        <v>2035</v>
      </c>
      <c r="K29" s="184">
        <v>2040</v>
      </c>
    </row>
    <row r="30" spans="1:12" ht="17.25" customHeight="1" x14ac:dyDescent="0.3">
      <c r="A30" s="29" t="s">
        <v>5</v>
      </c>
      <c r="B30" s="29" t="s">
        <v>6</v>
      </c>
      <c r="C30" s="192">
        <v>0.27800000000000002</v>
      </c>
      <c r="E30" s="29" t="s">
        <v>5</v>
      </c>
      <c r="F30" s="29" t="s">
        <v>6</v>
      </c>
      <c r="G30" s="192">
        <v>0.27800000000000002</v>
      </c>
      <c r="H30" s="192">
        <v>0.189</v>
      </c>
      <c r="I30" s="192">
        <v>0.105</v>
      </c>
      <c r="J30" s="192">
        <v>0.105</v>
      </c>
      <c r="K30" s="192">
        <v>0.105</v>
      </c>
    </row>
    <row r="31" spans="1:12" ht="17.25" customHeight="1" x14ac:dyDescent="0.3">
      <c r="A31" s="29" t="s">
        <v>7</v>
      </c>
      <c r="B31" s="29" t="s">
        <v>8</v>
      </c>
      <c r="C31" s="192">
        <v>3.4819999999999998E-17</v>
      </c>
      <c r="E31" s="29" t="s">
        <v>7</v>
      </c>
      <c r="F31" s="29" t="s">
        <v>9</v>
      </c>
      <c r="G31" s="192">
        <v>3.4819999999999998E-17</v>
      </c>
      <c r="H31" s="192">
        <v>1.0290000000000001E-16</v>
      </c>
      <c r="I31" s="192">
        <v>1.667E-16</v>
      </c>
      <c r="J31" s="192">
        <v>1.667E-16</v>
      </c>
      <c r="K31" s="192">
        <v>1.667E-16</v>
      </c>
    </row>
    <row r="32" spans="1:12" ht="17.25" customHeight="1" x14ac:dyDescent="0.3">
      <c r="A32" s="29" t="s">
        <v>10</v>
      </c>
      <c r="B32" s="29" t="s">
        <v>11</v>
      </c>
      <c r="C32" s="192">
        <v>2.0069999999999999E-5</v>
      </c>
      <c r="E32" s="29" t="s">
        <v>10</v>
      </c>
      <c r="F32" s="29" t="s">
        <v>11</v>
      </c>
      <c r="G32" s="192">
        <v>2.0069999999999999E-5</v>
      </c>
      <c r="H32" s="192">
        <v>2.7990000000000001E-5</v>
      </c>
      <c r="I32" s="192">
        <v>3.5410000000000001E-5</v>
      </c>
      <c r="J32" s="192">
        <v>3.5410000000000001E-5</v>
      </c>
      <c r="K32" s="192">
        <v>3.5410000000000001E-5</v>
      </c>
    </row>
    <row r="33" spans="1:11" ht="17.25" customHeight="1" x14ac:dyDescent="0.3">
      <c r="A33" s="29" t="s">
        <v>12</v>
      </c>
      <c r="B33" s="29" t="s">
        <v>13</v>
      </c>
      <c r="C33" s="192">
        <v>1.673E-4</v>
      </c>
      <c r="E33" s="29" t="s">
        <v>12</v>
      </c>
      <c r="F33" s="29" t="s">
        <v>13</v>
      </c>
      <c r="G33" s="192">
        <v>1.673E-4</v>
      </c>
      <c r="H33" s="192">
        <v>3.1180000000000001E-3</v>
      </c>
      <c r="I33" s="192">
        <v>4.4729999999999998E-4</v>
      </c>
      <c r="J33" s="192">
        <v>4.4729999999999998E-4</v>
      </c>
      <c r="K33" s="192">
        <v>4.4729999999999998E-4</v>
      </c>
    </row>
    <row r="34" spans="1:11" ht="17.25" customHeight="1" x14ac:dyDescent="0.3">
      <c r="A34" s="29" t="s">
        <v>14</v>
      </c>
      <c r="B34" s="29" t="s">
        <v>15</v>
      </c>
      <c r="C34" s="192">
        <v>3.8829999999999999E-5</v>
      </c>
      <c r="E34" s="29" t="s">
        <v>14</v>
      </c>
      <c r="F34" s="29" t="s">
        <v>15</v>
      </c>
      <c r="G34" s="192">
        <v>3.8829999999999999E-5</v>
      </c>
      <c r="H34" s="192">
        <v>9.7020000000000003E-5</v>
      </c>
      <c r="I34" s="192">
        <v>1.516E-4</v>
      </c>
      <c r="J34" s="192">
        <v>1.516E-4</v>
      </c>
      <c r="K34" s="192">
        <v>1.516E-4</v>
      </c>
    </row>
    <row r="35" spans="1:11" ht="17.25" customHeight="1" x14ac:dyDescent="0.3">
      <c r="A35" s="29" t="s">
        <v>16</v>
      </c>
      <c r="B35" s="29" t="s">
        <v>17</v>
      </c>
      <c r="C35" s="192">
        <v>2.777E-8</v>
      </c>
      <c r="E35" s="29" t="s">
        <v>16</v>
      </c>
      <c r="F35" s="29" t="s">
        <v>17</v>
      </c>
      <c r="G35" s="192">
        <v>2.777E-8</v>
      </c>
      <c r="H35" s="192">
        <v>7.212E-8</v>
      </c>
      <c r="I35" s="192">
        <v>1.1370000000000001E-7</v>
      </c>
      <c r="J35" s="192">
        <v>1.1370000000000001E-7</v>
      </c>
      <c r="K35" s="192">
        <v>1.1370000000000001E-7</v>
      </c>
    </row>
    <row r="36" spans="1:11" ht="17.25" customHeight="1" x14ac:dyDescent="0.3">
      <c r="A36" s="29" t="s">
        <v>18</v>
      </c>
      <c r="B36" s="29" t="s">
        <v>19</v>
      </c>
      <c r="C36" s="192">
        <v>3.56</v>
      </c>
      <c r="E36" s="29" t="s">
        <v>18</v>
      </c>
      <c r="F36" s="29" t="s">
        <v>19</v>
      </c>
      <c r="G36" s="192">
        <v>3.56</v>
      </c>
      <c r="H36" s="192">
        <v>2.383</v>
      </c>
      <c r="I36" s="192">
        <v>1.2789999999999999</v>
      </c>
      <c r="J36" s="192">
        <v>1.2789999999999999</v>
      </c>
      <c r="K36" s="192">
        <v>1.2789999999999999</v>
      </c>
    </row>
    <row r="37" spans="1:11" ht="17.25" customHeight="1" x14ac:dyDescent="0.3">
      <c r="A37" s="29" t="s">
        <v>20</v>
      </c>
      <c r="B37" s="29" t="s">
        <v>19</v>
      </c>
      <c r="C37" s="192">
        <v>1.84E-2</v>
      </c>
      <c r="E37" s="29" t="s">
        <v>20</v>
      </c>
      <c r="F37" s="29" t="s">
        <v>19</v>
      </c>
      <c r="G37" s="192">
        <v>1.84E-2</v>
      </c>
      <c r="H37" s="192">
        <v>5.3600000000000002E-2</v>
      </c>
      <c r="I37" s="192">
        <v>8.6499999999999994E-2</v>
      </c>
      <c r="J37" s="192">
        <v>8.6499999999999994E-2</v>
      </c>
      <c r="K37" s="192">
        <v>8.6499999999999994E-2</v>
      </c>
    </row>
    <row r="38" spans="1:11" ht="17.25" customHeight="1" x14ac:dyDescent="0.3">
      <c r="A38" s="29" t="s">
        <v>21</v>
      </c>
      <c r="B38" s="29" t="s">
        <v>19</v>
      </c>
      <c r="C38" s="192">
        <v>5.5374999999999996</v>
      </c>
      <c r="E38" s="29" t="s">
        <v>21</v>
      </c>
      <c r="F38" s="29" t="s">
        <v>19</v>
      </c>
      <c r="G38" s="192">
        <v>5.5374999999999996</v>
      </c>
      <c r="H38" s="192">
        <v>2.2816999999999998</v>
      </c>
      <c r="I38" s="192">
        <v>1.1043000000000001</v>
      </c>
      <c r="J38" s="192">
        <v>1.1043000000000001</v>
      </c>
      <c r="K38" s="192">
        <v>1.1043000000000001</v>
      </c>
    </row>
    <row r="39" spans="1:11" ht="17.25" customHeight="1" x14ac:dyDescent="0.3">
      <c r="A39" s="29" t="s">
        <v>22</v>
      </c>
      <c r="B39" s="29" t="s">
        <v>19</v>
      </c>
      <c r="C39" s="192">
        <v>0</v>
      </c>
      <c r="D39" s="200"/>
      <c r="E39" s="201" t="s">
        <v>22</v>
      </c>
      <c r="F39" s="201" t="s">
        <v>19</v>
      </c>
      <c r="G39" s="192">
        <v>0</v>
      </c>
      <c r="H39" s="192">
        <v>0</v>
      </c>
      <c r="I39" s="192">
        <v>0</v>
      </c>
      <c r="J39" s="192">
        <v>0</v>
      </c>
      <c r="K39" s="192">
        <v>0</v>
      </c>
    </row>
    <row r="40" spans="1:11" ht="17.25" customHeight="1" x14ac:dyDescent="0.3">
      <c r="A40" s="29" t="s">
        <v>23</v>
      </c>
      <c r="B40" s="29" t="s">
        <v>19</v>
      </c>
      <c r="C40" s="192">
        <v>0</v>
      </c>
      <c r="D40" s="202"/>
      <c r="E40" s="201" t="s">
        <v>23</v>
      </c>
      <c r="F40" s="201" t="s">
        <v>19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</row>
    <row r="41" spans="1:11" ht="14.25" customHeight="1" x14ac:dyDescent="0.3"/>
    <row r="42" spans="1:11" ht="14.25" customHeight="1" x14ac:dyDescent="0.3">
      <c r="A42" s="163" t="s">
        <v>28</v>
      </c>
    </row>
    <row r="43" spans="1:11" ht="14.25" customHeight="1" x14ac:dyDescent="0.3">
      <c r="A43" s="163" t="s">
        <v>163</v>
      </c>
    </row>
    <row r="44" spans="1:11" ht="14.25" customHeight="1" x14ac:dyDescent="0.3"/>
    <row r="45" spans="1:11" x14ac:dyDescent="0.3">
      <c r="A45" s="227" t="s">
        <v>29</v>
      </c>
    </row>
    <row r="46" spans="1:11" x14ac:dyDescent="0.3">
      <c r="A46" s="163" t="s">
        <v>30</v>
      </c>
    </row>
    <row r="47" spans="1:11" x14ac:dyDescent="0.3">
      <c r="A47" s="163" t="s">
        <v>31</v>
      </c>
    </row>
    <row r="48" spans="1:11" x14ac:dyDescent="0.3">
      <c r="A48" s="163" t="s">
        <v>32</v>
      </c>
    </row>
  </sheetData>
  <mergeCells count="3">
    <mergeCell ref="A2:C2"/>
    <mergeCell ref="A15:C15"/>
    <mergeCell ref="A28:C2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6928-1582-4F69-8816-FD65BC1F4C4C}">
  <dimension ref="A1:J31"/>
  <sheetViews>
    <sheetView showGridLines="0" zoomScale="80" zoomScaleNormal="80" workbookViewId="0">
      <selection activeCell="A43" sqref="A43"/>
    </sheetView>
  </sheetViews>
  <sheetFormatPr defaultRowHeight="14.4" x14ac:dyDescent="0.3"/>
  <cols>
    <col min="1" max="1" width="18" style="163" bestFit="1" customWidth="1"/>
    <col min="2" max="2" width="17.6640625" style="163" customWidth="1"/>
    <col min="3" max="3" width="21.44140625" customWidth="1"/>
    <col min="4" max="4" width="18.6640625" customWidth="1"/>
    <col min="5" max="5" width="15.44140625" bestFit="1" customWidth="1"/>
    <col min="6" max="6" width="13.5546875" customWidth="1"/>
    <col min="7" max="7" width="16.33203125" customWidth="1"/>
    <col min="8" max="8" width="12.6640625" customWidth="1"/>
    <col min="9" max="9" width="11.5546875" customWidth="1"/>
    <col min="10" max="10" width="168.88671875" customWidth="1"/>
  </cols>
  <sheetData>
    <row r="1" spans="1:10" x14ac:dyDescent="0.3">
      <c r="A1" s="182" t="s">
        <v>33</v>
      </c>
      <c r="B1" s="196"/>
      <c r="C1" s="27"/>
      <c r="D1" s="27"/>
      <c r="E1" s="27"/>
      <c r="F1" s="27"/>
      <c r="G1" s="27"/>
      <c r="H1" s="27"/>
      <c r="I1" s="27"/>
      <c r="J1" s="204"/>
    </row>
    <row r="2" spans="1:10" ht="38.25" customHeight="1" x14ac:dyDescent="0.3">
      <c r="A2" s="190" t="s">
        <v>34</v>
      </c>
      <c r="B2" s="205" t="s">
        <v>35</v>
      </c>
      <c r="C2" s="206" t="s">
        <v>36</v>
      </c>
      <c r="D2" s="206" t="s">
        <v>36</v>
      </c>
      <c r="E2" s="206" t="s">
        <v>36</v>
      </c>
      <c r="F2" s="206" t="s">
        <v>36</v>
      </c>
      <c r="G2" s="206" t="s">
        <v>36</v>
      </c>
      <c r="H2" s="206" t="s">
        <v>36</v>
      </c>
      <c r="I2" s="206" t="s">
        <v>36</v>
      </c>
    </row>
    <row r="3" spans="1:10" s="163" customFormat="1" ht="28.8" x14ac:dyDescent="0.3">
      <c r="A3" s="207" t="s">
        <v>3</v>
      </c>
      <c r="B3" s="208" t="s">
        <v>4</v>
      </c>
      <c r="C3" s="209" t="s">
        <v>37</v>
      </c>
      <c r="D3" s="209" t="s">
        <v>38</v>
      </c>
      <c r="E3" s="184" t="s">
        <v>39</v>
      </c>
      <c r="F3" s="184" t="s">
        <v>40</v>
      </c>
      <c r="G3" s="184" t="s">
        <v>41</v>
      </c>
      <c r="H3" s="184" t="s">
        <v>42</v>
      </c>
      <c r="I3" s="184" t="s">
        <v>43</v>
      </c>
    </row>
    <row r="4" spans="1:10" ht="23.25" customHeight="1" x14ac:dyDescent="0.3">
      <c r="A4" s="29" t="s">
        <v>5</v>
      </c>
      <c r="B4" s="29" t="s">
        <v>44</v>
      </c>
      <c r="C4" s="210">
        <v>8.9690000000000006E-2</v>
      </c>
      <c r="D4" s="210">
        <v>6.4439999999999997E-2</v>
      </c>
      <c r="E4" s="210">
        <v>9.0109999999999999E-3</v>
      </c>
      <c r="F4" s="210">
        <v>1.5310000000000001E-2</v>
      </c>
      <c r="G4" s="210">
        <v>4.6769999999999997E-3</v>
      </c>
      <c r="H4" s="210">
        <v>1.9019999999999999E-2</v>
      </c>
      <c r="I4" s="210">
        <v>1.883E-2</v>
      </c>
    </row>
    <row r="5" spans="1:10" ht="23.25" customHeight="1" x14ac:dyDescent="0.3">
      <c r="A5" s="29" t="s">
        <v>7</v>
      </c>
      <c r="B5" s="29" t="s">
        <v>45</v>
      </c>
      <c r="C5" s="210">
        <v>4.1210000000000002E-17</v>
      </c>
      <c r="D5" s="210">
        <v>2.948E-17</v>
      </c>
      <c r="E5" s="210">
        <v>2.4289999999999999E-18</v>
      </c>
      <c r="F5" s="210" t="s">
        <v>9</v>
      </c>
      <c r="G5" s="210">
        <v>1.2610000000000001E-18</v>
      </c>
      <c r="H5" s="210">
        <v>3.144E-18</v>
      </c>
      <c r="I5" s="210">
        <v>8.8069999999999999E-16</v>
      </c>
    </row>
    <row r="6" spans="1:10" ht="23.25" customHeight="1" x14ac:dyDescent="0.3">
      <c r="A6" s="29" t="s">
        <v>10</v>
      </c>
      <c r="B6" s="29" t="s">
        <v>46</v>
      </c>
      <c r="C6" s="210">
        <v>-7.3540000000000004E-5</v>
      </c>
      <c r="D6" s="210">
        <v>-4.8510000000000001E-5</v>
      </c>
      <c r="E6" s="210">
        <v>1.4419999999999999E-5</v>
      </c>
      <c r="F6" s="210">
        <v>1.4260000000000001E-5</v>
      </c>
      <c r="G6" s="210">
        <v>7.4830000000000002E-6</v>
      </c>
      <c r="H6" s="210">
        <v>1.376E-5</v>
      </c>
      <c r="I6" s="210">
        <v>1.8419999999999999E-6</v>
      </c>
    </row>
    <row r="7" spans="1:10" ht="23.25" customHeight="1" x14ac:dyDescent="0.3">
      <c r="A7" s="29" t="s">
        <v>12</v>
      </c>
      <c r="B7" s="29" t="s">
        <v>47</v>
      </c>
      <c r="C7" s="210">
        <v>2.185E-4</v>
      </c>
      <c r="D7" s="210">
        <v>1.472E-4</v>
      </c>
      <c r="E7" s="210">
        <v>2.6939999999999999E-4</v>
      </c>
      <c r="F7" s="210">
        <v>2.0149999999999999E-4</v>
      </c>
      <c r="G7" s="210">
        <v>1.3980000000000001E-4</v>
      </c>
      <c r="H7" s="210">
        <v>1.2659999999999999E-4</v>
      </c>
      <c r="I7" s="210">
        <v>2.2220000000000001E-5</v>
      </c>
    </row>
    <row r="8" spans="1:10" ht="23.25" customHeight="1" x14ac:dyDescent="0.3">
      <c r="A8" s="29" t="s">
        <v>14</v>
      </c>
      <c r="B8" s="29" t="s">
        <v>48</v>
      </c>
      <c r="C8" s="210">
        <v>5.2290000000000002E-5</v>
      </c>
      <c r="D8" s="210">
        <v>3.5009999999999999E-5</v>
      </c>
      <c r="E8" s="210">
        <v>2.9980000000000001E-5</v>
      </c>
      <c r="F8" s="210">
        <v>5.0149999999999999E-5</v>
      </c>
      <c r="G8" s="210">
        <v>1.556E-5</v>
      </c>
      <c r="H8" s="210">
        <v>3.1770000000000002E-5</v>
      </c>
      <c r="I8" s="210">
        <v>4.4139999999999996E-6</v>
      </c>
    </row>
    <row r="9" spans="1:10" ht="23.25" customHeight="1" x14ac:dyDescent="0.3">
      <c r="A9" s="29" t="s">
        <v>16</v>
      </c>
      <c r="B9" s="29" t="s">
        <v>49</v>
      </c>
      <c r="C9" s="210">
        <v>7.8670000000000002E-9</v>
      </c>
      <c r="D9" s="211">
        <v>5.6269999999999997E-9</v>
      </c>
      <c r="E9" s="212">
        <v>2.9189999999999999E-10</v>
      </c>
      <c r="F9" s="212">
        <v>5.6179999999999996E-10</v>
      </c>
      <c r="G9" s="212">
        <v>1.5149999999999999E-10</v>
      </c>
      <c r="H9" s="212">
        <v>1.409E-9</v>
      </c>
      <c r="I9" s="212">
        <v>8.3329999999999992E-9</v>
      </c>
    </row>
    <row r="10" spans="1:10" ht="23.25" customHeight="1" x14ac:dyDescent="0.3">
      <c r="A10" s="29" t="s">
        <v>18</v>
      </c>
      <c r="B10" s="29" t="s">
        <v>50</v>
      </c>
      <c r="C10" s="210">
        <v>1.204</v>
      </c>
      <c r="D10" s="210">
        <v>0.86099999999999999</v>
      </c>
      <c r="E10" s="210">
        <v>0.10920000000000001</v>
      </c>
      <c r="F10" s="210">
        <v>0.20979999999999999</v>
      </c>
      <c r="G10" s="210">
        <v>5.6660000000000002E-2</v>
      </c>
      <c r="H10" s="210">
        <v>0.26069999999999999</v>
      </c>
      <c r="I10" s="210">
        <v>0.18870000000000001</v>
      </c>
    </row>
    <row r="11" spans="1:10" ht="23.25" customHeight="1" x14ac:dyDescent="0.3">
      <c r="A11" s="29" t="s">
        <v>20</v>
      </c>
      <c r="B11" s="29" t="s">
        <v>50</v>
      </c>
      <c r="C11" s="210">
        <v>7.2190000000000004E-2</v>
      </c>
      <c r="D11" s="210">
        <v>5.1639999999999998E-2</v>
      </c>
      <c r="E11" s="210">
        <v>4.927E-4</v>
      </c>
      <c r="F11" s="210">
        <v>9.7839999999999993E-4</v>
      </c>
      <c r="G11" s="210">
        <v>2.5569999999999998E-4</v>
      </c>
      <c r="H11" s="210">
        <v>1.469E-2</v>
      </c>
      <c r="I11" s="210">
        <v>0.23719999999999999</v>
      </c>
    </row>
    <row r="12" spans="1:10" ht="23.25" customHeight="1" x14ac:dyDescent="0.3">
      <c r="A12" s="29" t="s">
        <v>21</v>
      </c>
      <c r="B12" s="29" t="s">
        <v>50</v>
      </c>
      <c r="C12" s="210">
        <v>1.208</v>
      </c>
      <c r="D12" s="210">
        <v>0.86399999999999999</v>
      </c>
      <c r="E12" s="210">
        <v>0.1094</v>
      </c>
      <c r="F12" s="210">
        <v>0.21029999999999999</v>
      </c>
      <c r="G12" s="210">
        <v>5.679E-2</v>
      </c>
      <c r="H12" s="210">
        <v>0.26150000000000001</v>
      </c>
      <c r="I12" s="210">
        <v>0.15890000000000001</v>
      </c>
    </row>
    <row r="13" spans="1:10" ht="23.25" customHeight="1" x14ac:dyDescent="0.3">
      <c r="A13" s="29" t="s">
        <v>22</v>
      </c>
      <c r="B13" s="29" t="s">
        <v>50</v>
      </c>
      <c r="C13" s="210">
        <v>0</v>
      </c>
      <c r="D13" s="210">
        <v>0</v>
      </c>
      <c r="E13" s="210">
        <v>0</v>
      </c>
      <c r="F13" s="210">
        <v>0</v>
      </c>
      <c r="G13" s="210">
        <v>0</v>
      </c>
      <c r="H13" s="210">
        <v>0</v>
      </c>
      <c r="I13" s="210">
        <v>0</v>
      </c>
    </row>
    <row r="14" spans="1:10" ht="23.25" customHeight="1" x14ac:dyDescent="0.3">
      <c r="A14" s="29" t="s">
        <v>23</v>
      </c>
      <c r="B14" s="29" t="s">
        <v>50</v>
      </c>
      <c r="C14" s="210">
        <v>0</v>
      </c>
      <c r="D14" s="210">
        <v>0</v>
      </c>
      <c r="E14" s="210">
        <v>0</v>
      </c>
      <c r="F14" s="210">
        <v>0</v>
      </c>
      <c r="G14" s="210">
        <v>0</v>
      </c>
      <c r="H14" s="210">
        <v>0</v>
      </c>
      <c r="I14" s="210">
        <v>0</v>
      </c>
    </row>
    <row r="18" spans="6:6" x14ac:dyDescent="0.3">
      <c r="F18" s="212"/>
    </row>
    <row r="31" spans="6:6" x14ac:dyDescent="0.3">
      <c r="F31" s="212"/>
    </row>
  </sheetData>
  <hyperlinks>
    <hyperlink ref="C2" r:id="rId1" xr:uid="{8222E380-92D6-425D-8BD2-A786A3897F22}"/>
    <hyperlink ref="D2" r:id="rId2" xr:uid="{009737BF-EF95-4492-A76F-0F8A1ECBB822}"/>
    <hyperlink ref="E2" r:id="rId3" xr:uid="{1EE6B7FD-DAB3-4F5F-9795-8BB06A7CD0CC}"/>
    <hyperlink ref="F2" r:id="rId4" xr:uid="{A56531D2-5270-4C54-803E-40C3851CB1E5}"/>
    <hyperlink ref="G2" r:id="rId5" xr:uid="{16301459-35DA-4CFD-B8DE-5EDA79CD60B6}"/>
    <hyperlink ref="H2" r:id="rId6" xr:uid="{37E6A423-6BC6-4F74-B72C-C94F1F837CBC}"/>
    <hyperlink ref="I2" r:id="rId7" xr:uid="{C2B76031-D2BD-407F-93B2-9E04C240819B}"/>
  </hyperlinks>
  <pageMargins left="0.7" right="0.7" top="0.75" bottom="0.75" header="0.3" footer="0.3"/>
  <pageSetup paperSize="9" orientation="portrait" horizontalDpi="300" verticalDpi="300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ED0C-8473-4C8E-B4F8-0ED58FE3E6B1}">
  <dimension ref="A1:G31"/>
  <sheetViews>
    <sheetView showGridLines="0" zoomScale="80" zoomScaleNormal="80" workbookViewId="0">
      <selection activeCell="J46" sqref="J46"/>
    </sheetView>
  </sheetViews>
  <sheetFormatPr defaultRowHeight="14.4" x14ac:dyDescent="0.3"/>
  <cols>
    <col min="1" max="1" width="14.6640625" style="163" customWidth="1"/>
    <col min="2" max="3" width="26.33203125" customWidth="1"/>
    <col min="4" max="4" width="1.33203125" customWidth="1"/>
    <col min="5" max="5" width="14.6640625" customWidth="1"/>
    <col min="6" max="7" width="26.33203125" customWidth="1"/>
    <col min="8" max="8" width="8.5546875" customWidth="1"/>
  </cols>
  <sheetData>
    <row r="1" spans="1:7" x14ac:dyDescent="0.3">
      <c r="A1" s="182" t="s">
        <v>51</v>
      </c>
      <c r="B1" s="27"/>
      <c r="C1" s="27"/>
      <c r="E1" s="27"/>
      <c r="F1" s="27"/>
      <c r="G1" s="27"/>
    </row>
    <row r="2" spans="1:7" x14ac:dyDescent="0.3">
      <c r="A2" s="190" t="s">
        <v>52</v>
      </c>
      <c r="B2" s="213"/>
      <c r="C2" s="214" t="s">
        <v>53</v>
      </c>
      <c r="D2" s="215"/>
      <c r="E2" s="184" t="s">
        <v>54</v>
      </c>
      <c r="F2" s="216" t="s">
        <v>55</v>
      </c>
      <c r="G2" s="214"/>
    </row>
    <row r="3" spans="1:7" ht="23.25" customHeight="1" x14ac:dyDescent="0.3">
      <c r="A3" s="188" t="s">
        <v>3</v>
      </c>
      <c r="B3" s="217" t="s">
        <v>4</v>
      </c>
      <c r="C3" s="218"/>
      <c r="D3" s="219"/>
      <c r="E3" s="218" t="s">
        <v>3</v>
      </c>
      <c r="F3" s="217" t="s">
        <v>4</v>
      </c>
      <c r="G3" s="218"/>
    </row>
    <row r="4" spans="1:7" ht="23.25" customHeight="1" x14ac:dyDescent="0.3">
      <c r="A4" s="29" t="s">
        <v>5</v>
      </c>
      <c r="B4" s="6" t="s">
        <v>56</v>
      </c>
      <c r="C4" s="210">
        <v>1.294</v>
      </c>
      <c r="D4" s="212"/>
      <c r="E4" s="6" t="s">
        <v>5</v>
      </c>
      <c r="F4" s="6" t="s">
        <v>57</v>
      </c>
      <c r="G4" s="220">
        <v>3.54</v>
      </c>
    </row>
    <row r="5" spans="1:7" ht="23.25" customHeight="1" x14ac:dyDescent="0.3">
      <c r="A5" s="29" t="s">
        <v>7</v>
      </c>
      <c r="B5" s="6" t="s">
        <v>58</v>
      </c>
      <c r="C5" s="210">
        <v>4.3129999999999998E-16</v>
      </c>
      <c r="D5" s="212"/>
      <c r="E5" s="6" t="s">
        <v>7</v>
      </c>
      <c r="F5" s="6" t="s">
        <v>9</v>
      </c>
      <c r="G5" s="220">
        <v>1.18E-15</v>
      </c>
    </row>
    <row r="6" spans="1:7" ht="23.25" customHeight="1" x14ac:dyDescent="0.3">
      <c r="A6" s="29" t="s">
        <v>12</v>
      </c>
      <c r="B6" s="6" t="s">
        <v>59</v>
      </c>
      <c r="C6" s="210">
        <v>4.5129999999999997E-3</v>
      </c>
      <c r="D6" s="212"/>
      <c r="E6" s="6" t="s">
        <v>12</v>
      </c>
      <c r="F6" s="6" t="s">
        <v>60</v>
      </c>
      <c r="G6" s="220">
        <v>1.23E-2</v>
      </c>
    </row>
    <row r="7" spans="1:7" ht="23.25" customHeight="1" x14ac:dyDescent="0.3">
      <c r="A7" s="29" t="s">
        <v>14</v>
      </c>
      <c r="B7" s="6" t="s">
        <v>61</v>
      </c>
      <c r="C7" s="210">
        <v>1.065E-3</v>
      </c>
      <c r="D7" s="212"/>
      <c r="E7" s="6" t="s">
        <v>14</v>
      </c>
      <c r="F7" s="6" t="s">
        <v>62</v>
      </c>
      <c r="G7" s="220">
        <v>2.9099999999999998E-3</v>
      </c>
    </row>
    <row r="8" spans="1:7" ht="23.25" customHeight="1" x14ac:dyDescent="0.3">
      <c r="A8" s="29" t="s">
        <v>10</v>
      </c>
      <c r="B8" s="6" t="s">
        <v>63</v>
      </c>
      <c r="C8" s="210">
        <v>4.46E-4</v>
      </c>
      <c r="D8" s="212"/>
      <c r="E8" s="6" t="s">
        <v>10</v>
      </c>
      <c r="F8" s="6" t="s">
        <v>64</v>
      </c>
      <c r="G8" s="220">
        <v>1.2199999999999999E-3</v>
      </c>
    </row>
    <row r="9" spans="1:7" ht="23.25" customHeight="1" x14ac:dyDescent="0.3">
      <c r="A9" s="29" t="s">
        <v>16</v>
      </c>
      <c r="B9" s="6" t="s">
        <v>65</v>
      </c>
      <c r="C9" s="210">
        <v>1.097E-7</v>
      </c>
      <c r="D9" s="212"/>
      <c r="E9" s="6" t="s">
        <v>16</v>
      </c>
      <c r="F9" s="6" t="s">
        <v>66</v>
      </c>
      <c r="G9" s="220">
        <v>2.9999999999999999E-7</v>
      </c>
    </row>
    <row r="10" spans="1:7" ht="23.25" customHeight="1" x14ac:dyDescent="0.3">
      <c r="A10" s="29" t="s">
        <v>18</v>
      </c>
      <c r="B10" s="6" t="s">
        <v>67</v>
      </c>
      <c r="C10" s="210">
        <v>17.47</v>
      </c>
      <c r="D10" s="212"/>
      <c r="E10" s="6" t="s">
        <v>18</v>
      </c>
      <c r="F10" s="6" t="s">
        <v>68</v>
      </c>
      <c r="G10" s="220">
        <v>47.8</v>
      </c>
    </row>
    <row r="11" spans="1:7" ht="23.25" customHeight="1" x14ac:dyDescent="0.3">
      <c r="A11" s="29" t="s">
        <v>20</v>
      </c>
      <c r="B11" s="29" t="s">
        <v>67</v>
      </c>
      <c r="C11" s="210">
        <v>1.02</v>
      </c>
      <c r="D11" s="212"/>
      <c r="E11" s="6" t="s">
        <v>20</v>
      </c>
      <c r="F11" s="29" t="s">
        <v>68</v>
      </c>
      <c r="G11" s="220">
        <v>2.79</v>
      </c>
    </row>
    <row r="12" spans="1:7" ht="23.25" customHeight="1" x14ac:dyDescent="0.3">
      <c r="A12" s="29" t="s">
        <v>21</v>
      </c>
      <c r="B12" s="29" t="s">
        <v>67</v>
      </c>
      <c r="C12" s="210">
        <v>17.510000000000002</v>
      </c>
      <c r="D12" s="212"/>
      <c r="E12" s="6" t="s">
        <v>21</v>
      </c>
      <c r="F12" s="29" t="s">
        <v>68</v>
      </c>
      <c r="G12" s="220">
        <v>47.9</v>
      </c>
    </row>
    <row r="13" spans="1:7" ht="23.25" customHeight="1" x14ac:dyDescent="0.3">
      <c r="A13" s="29" t="s">
        <v>22</v>
      </c>
      <c r="B13" s="29" t="s">
        <v>67</v>
      </c>
      <c r="C13" s="210">
        <v>0</v>
      </c>
      <c r="D13" s="212"/>
      <c r="E13" s="6" t="s">
        <v>22</v>
      </c>
      <c r="F13" s="29" t="s">
        <v>68</v>
      </c>
      <c r="G13" s="220">
        <v>0</v>
      </c>
    </row>
    <row r="14" spans="1:7" ht="23.25" customHeight="1" x14ac:dyDescent="0.3">
      <c r="A14" s="29" t="s">
        <v>23</v>
      </c>
      <c r="B14" s="29" t="s">
        <v>67</v>
      </c>
      <c r="C14" s="210">
        <v>0</v>
      </c>
      <c r="D14" s="212"/>
      <c r="E14" s="6" t="s">
        <v>23</v>
      </c>
      <c r="F14" s="29" t="s">
        <v>68</v>
      </c>
      <c r="G14" s="220">
        <v>0</v>
      </c>
    </row>
    <row r="17" spans="1:6" x14ac:dyDescent="0.3">
      <c r="A17" s="221" t="s">
        <v>69</v>
      </c>
      <c r="B17" s="222"/>
      <c r="C17" s="222"/>
    </row>
    <row r="18" spans="1:6" ht="15" customHeight="1" x14ac:dyDescent="0.3">
      <c r="A18" s="223" t="s">
        <v>70</v>
      </c>
      <c r="B18" s="224"/>
      <c r="C18" s="224"/>
      <c r="F18" s="225"/>
    </row>
    <row r="19" spans="1:6" ht="15" customHeight="1" x14ac:dyDescent="0.3">
      <c r="A19" s="223" t="s">
        <v>71</v>
      </c>
      <c r="B19" s="226"/>
      <c r="C19" s="226"/>
    </row>
    <row r="20" spans="1:6" x14ac:dyDescent="0.3">
      <c r="A20" s="223"/>
      <c r="B20" s="226"/>
      <c r="C20" s="226"/>
    </row>
    <row r="31" spans="1:6" x14ac:dyDescent="0.3">
      <c r="F31" s="225"/>
    </row>
  </sheetData>
  <hyperlinks>
    <hyperlink ref="C2" r:id="rId1" xr:uid="{46EE179F-910D-4FA9-A8F9-022A5E0781E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5C4B-FF9A-4873-A43A-077E2194BD9E}">
  <dimension ref="A1:AI125"/>
  <sheetViews>
    <sheetView showGridLines="0" zoomScale="85" zoomScaleNormal="85" workbookViewId="0">
      <pane ySplit="11" topLeftCell="A12" activePane="bottomLeft" state="frozen"/>
      <selection pane="bottomLeft" activeCell="E10" sqref="E10"/>
    </sheetView>
  </sheetViews>
  <sheetFormatPr defaultColWidth="9.109375" defaultRowHeight="14.4" x14ac:dyDescent="0.3"/>
  <cols>
    <col min="1" max="1" width="1.6640625" style="67" customWidth="1"/>
    <col min="2" max="2" width="15.44140625" style="67" customWidth="1"/>
    <col min="3" max="3" width="9.44140625" style="67" bestFit="1" customWidth="1"/>
    <col min="4" max="4" width="18.44140625" style="148" bestFit="1" customWidth="1"/>
    <col min="5" max="5" width="15.44140625" style="67" bestFit="1" customWidth="1"/>
    <col min="6" max="6" width="13.44140625" style="67" bestFit="1" customWidth="1"/>
    <col min="7" max="7" width="3.6640625" style="67" customWidth="1"/>
    <col min="8" max="8" width="22" style="148" customWidth="1"/>
    <col min="9" max="10" width="13.44140625" style="67" bestFit="1" customWidth="1"/>
    <col min="11" max="11" width="3.6640625" style="67" customWidth="1"/>
    <col min="12" max="12" width="18.44140625" style="148" bestFit="1" customWidth="1"/>
    <col min="13" max="13" width="15.5546875" style="67" bestFit="1" customWidth="1"/>
    <col min="14" max="14" width="13.44140625" style="67" bestFit="1" customWidth="1"/>
    <col min="15" max="15" width="3.6640625" style="67" customWidth="1"/>
    <col min="16" max="16" width="20.44140625" style="148" customWidth="1"/>
    <col min="17" max="17" width="14.5546875" style="123" customWidth="1"/>
    <col min="18" max="18" width="14.33203125" style="67" customWidth="1"/>
    <col min="19" max="19" width="11.44140625" style="67" bestFit="1" customWidth="1"/>
    <col min="20" max="20" width="17.33203125" style="67" customWidth="1"/>
    <col min="21" max="21" width="11.44140625" style="67" bestFit="1" customWidth="1"/>
    <col min="22" max="22" width="19.5546875" style="67" customWidth="1"/>
    <col min="23" max="16384" width="9.109375" style="67"/>
  </cols>
  <sheetData>
    <row r="1" spans="1:35" ht="19.8" x14ac:dyDescent="0.4">
      <c r="A1" s="66"/>
      <c r="B1" s="238" t="s">
        <v>72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66"/>
      <c r="AA1" s="66"/>
    </row>
    <row r="2" spans="1:35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8"/>
      <c r="AA2" s="68"/>
    </row>
    <row r="3" spans="1:35" x14ac:dyDescent="0.3">
      <c r="A3" s="68"/>
      <c r="B3" s="70"/>
      <c r="C3" s="70"/>
      <c r="D3" s="71"/>
      <c r="E3" s="70"/>
      <c r="F3" s="70"/>
      <c r="G3" s="70"/>
      <c r="H3" s="71"/>
      <c r="I3" s="70"/>
      <c r="J3" s="70"/>
      <c r="K3" s="70"/>
      <c r="L3" s="71"/>
      <c r="M3" s="70"/>
      <c r="N3" s="70"/>
      <c r="O3" s="70"/>
      <c r="P3" s="71"/>
      <c r="Q3" s="72"/>
      <c r="R3" s="70"/>
      <c r="S3" s="70"/>
      <c r="T3" s="70"/>
      <c r="U3" s="70"/>
      <c r="V3" s="70"/>
      <c r="W3" s="70"/>
      <c r="X3" s="70"/>
      <c r="Y3" s="70"/>
      <c r="Z3" s="68"/>
      <c r="AA3" s="68"/>
    </row>
    <row r="4" spans="1:35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3"/>
      <c r="AA4" s="73"/>
    </row>
    <row r="5" spans="1:35" s="77" customFormat="1" x14ac:dyDescent="0.3">
      <c r="A5" s="68"/>
      <c r="B5" s="167"/>
      <c r="C5" s="168"/>
      <c r="D5" s="151" t="s">
        <v>73</v>
      </c>
      <c r="E5" s="168"/>
      <c r="F5" s="169"/>
      <c r="G5" s="75"/>
      <c r="H5" s="239" t="s">
        <v>73</v>
      </c>
      <c r="I5" s="240"/>
      <c r="J5" s="241"/>
      <c r="K5" s="76"/>
      <c r="L5" s="239" t="s">
        <v>73</v>
      </c>
      <c r="M5" s="240"/>
      <c r="N5" s="241"/>
      <c r="O5" s="76"/>
      <c r="P5" s="242" t="s">
        <v>74</v>
      </c>
      <c r="Q5" s="243"/>
      <c r="R5" s="243"/>
      <c r="S5" s="243"/>
      <c r="T5" s="243"/>
      <c r="U5" s="243"/>
      <c r="V5" s="244"/>
      <c r="W5" s="68"/>
      <c r="X5" s="68"/>
      <c r="Y5" s="68"/>
      <c r="Z5" s="68"/>
      <c r="AA5" s="68"/>
      <c r="AB5" s="67"/>
      <c r="AC5" s="67"/>
      <c r="AD5" s="67"/>
      <c r="AE5" s="67"/>
      <c r="AF5" s="67"/>
      <c r="AG5" s="67"/>
      <c r="AH5" s="67"/>
      <c r="AI5" s="67"/>
    </row>
    <row r="6" spans="1:35" ht="15.6" customHeight="1" x14ac:dyDescent="0.3">
      <c r="A6" s="68"/>
      <c r="C6" s="76"/>
      <c r="D6" s="78"/>
      <c r="E6" s="76"/>
      <c r="F6" s="76"/>
      <c r="G6" s="76"/>
      <c r="H6" s="79"/>
      <c r="I6" s="76"/>
      <c r="J6" s="76"/>
      <c r="K6" s="76"/>
      <c r="L6" s="79"/>
      <c r="M6" s="76"/>
      <c r="N6" s="76"/>
      <c r="O6" s="76"/>
      <c r="P6" s="78"/>
      <c r="Q6" s="80"/>
      <c r="R6" s="76"/>
      <c r="S6" s="76"/>
      <c r="T6" s="76"/>
      <c r="U6" s="76"/>
      <c r="V6" s="76"/>
      <c r="W6" s="76"/>
      <c r="X6" s="76"/>
      <c r="Y6" s="76"/>
      <c r="Z6" s="68"/>
      <c r="AA6" s="68"/>
    </row>
    <row r="7" spans="1:35" x14ac:dyDescent="0.3">
      <c r="A7" s="68"/>
      <c r="B7" s="81"/>
      <c r="C7" s="68"/>
      <c r="D7" s="82"/>
      <c r="E7" s="68"/>
      <c r="F7" s="68"/>
      <c r="G7" s="68"/>
      <c r="H7" s="79"/>
      <c r="I7" s="68"/>
      <c r="J7" s="68"/>
      <c r="K7" s="68"/>
      <c r="L7" s="79"/>
      <c r="M7" s="68"/>
      <c r="N7" s="68"/>
      <c r="O7" s="68"/>
      <c r="P7" s="82" t="s">
        <v>75</v>
      </c>
      <c r="Q7" s="83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1:35" x14ac:dyDescent="0.3">
      <c r="A8" s="68"/>
      <c r="B8" s="84"/>
      <c r="C8" s="85" t="s">
        <v>76</v>
      </c>
      <c r="D8" s="86"/>
      <c r="E8" s="85" t="s">
        <v>77</v>
      </c>
      <c r="F8" s="87"/>
      <c r="G8" s="88"/>
      <c r="H8" s="89" t="s">
        <v>78</v>
      </c>
      <c r="I8" s="85"/>
      <c r="J8" s="87"/>
      <c r="K8" s="68"/>
      <c r="L8" s="79"/>
      <c r="M8" s="90" t="s">
        <v>79</v>
      </c>
      <c r="N8" s="68"/>
      <c r="O8" s="68"/>
      <c r="P8" s="91" t="s">
        <v>80</v>
      </c>
      <c r="Q8" s="171">
        <f>INDEX(Akkumuleret_el,MATCH(I9+I10-1,År,1))</f>
        <v>2.6049000000000033</v>
      </c>
      <c r="R8" s="92" t="str" cm="1">
        <f t="array" ref="R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S8" s="93">
        <f>Q8/E9</f>
        <v>2.6049000000000033</v>
      </c>
      <c r="T8" s="92" t="str" cm="1">
        <f t="array" ref="T8">_xlfn.IFS($C$13=Meta!$B$2,"kg CO2-eq/m2",$C$13=Meta!$C$2,"kg CFC11-eq/m2",$C$13=Meta!$D$2,"kg ethene-eq/m2",$C$13=Meta!$E$2,"kg SO2-eq/m2",$C$13=Meta!$F$2,"kg PO43--eq/m2",$C$13=Meta!$G$2,"kg Sb-eq/m2",$C$13=Meta!$H$2,"MJ/m2",$C$13=Meta!$I$2,"MJ/m2",$C$13=Meta!$J$2,"MJ/m2",$C$13=Meta!$K$2,"MJ/m2",$C$13=Meta!$L$2,"MJ/m2",$C$13=Meta!$M$2,"MJ/m2",$C$13=Meta!$N$2,"MJ/m2")</f>
        <v>kg CO2-eq/m2</v>
      </c>
      <c r="U8" s="93">
        <f>S8/I10</f>
        <v>5.2098000000000068E-2</v>
      </c>
      <c r="V8" s="94" t="str" cm="1">
        <f t="array" ref="V8">_xlfn.IFS($C$13=Meta!$B$2,"kg CO2-eq/m2/år",$C$13=Meta!$C$2,"kg CFC11-eq/m2/år",$C$13=Meta!$D$2,"kg ethene-eq/m2/år",$C$13=Meta!$E$2,"kg SO2-eq/m2/år",$C$13=Meta!$F$2,"kg PO43--eq/m2/år",$C$13=Meta!$G$2,"kg Sb-eq/m2/år",$C$13=Meta!$H$2,"MJ/m2/år",$C$13=Meta!$I$2,"MJ/m2/år",$C$13=Meta!$J$2,"MJ/m2/år",$C$13=Meta!$K$2,"MJ/m2/år",$C$13=Meta!$L$2,"MJ/m2/år",$C$13=Meta!$M$2,"MJ/m2/år",$C$13=Meta!$N$2,"MJ/m2/år")</f>
        <v>kg CO2-eq/m2/år</v>
      </c>
      <c r="W8" s="68"/>
      <c r="X8" s="68"/>
      <c r="Y8" s="68"/>
      <c r="Z8" s="68"/>
      <c r="AA8" s="68"/>
    </row>
    <row r="9" spans="1:35" x14ac:dyDescent="0.3">
      <c r="A9" s="68"/>
      <c r="B9" s="95" t="s">
        <v>81</v>
      </c>
      <c r="C9" s="96">
        <v>1</v>
      </c>
      <c r="D9" s="97" t="s">
        <v>82</v>
      </c>
      <c r="E9" s="98">
        <v>1</v>
      </c>
      <c r="F9" s="99" t="s">
        <v>83</v>
      </c>
      <c r="G9" s="88"/>
      <c r="H9" s="100" t="s">
        <v>84</v>
      </c>
      <c r="I9" s="96">
        <v>2023</v>
      </c>
      <c r="J9" s="101"/>
      <c r="K9" s="68"/>
      <c r="L9" s="79"/>
      <c r="M9" s="102" t="s">
        <v>24</v>
      </c>
      <c r="N9" s="68"/>
      <c r="O9" s="68"/>
      <c r="P9" s="103" t="s">
        <v>85</v>
      </c>
      <c r="Q9" s="174">
        <f>IF(M9="Fjernvarme",INDEX(Akkumuleret_varme,MATCH(I9+I10-1,År,1)),INDEX(N20:N87,MATCH(I9+I10-1,År,1)))</f>
        <v>3.5469359999999983</v>
      </c>
      <c r="R9" s="97" t="str" cm="1">
        <f t="array" ref="R9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S9" s="104">
        <f>Q9/E9</f>
        <v>3.5469359999999983</v>
      </c>
      <c r="T9" s="97" t="str" cm="1">
        <f t="array" ref="T9">_xlfn.IFS($C$13=Meta!$B$2,"kg CO2-eq/m2",$C$13=Meta!$C$2,"kg CFC11-eq/m2",$C$13=Meta!$D$2,"kg ethene-eq/m2",$C$13=Meta!$E$2,"kg SO2-eq/m2",$C$13=Meta!$F$2,"kg PO43--eq/m2",$C$13=Meta!$G$2,"kg Sb-eq/m2",$C$13=Meta!$H$2,"MJ/m2",$C$13=Meta!$I$2,"MJ/m2",$C$13=Meta!$J$2,"MJ/m2",$C$13=Meta!$K$2,"MJ/m2",$C$13=Meta!$L$2,"MJ/m2",$C$13=Meta!$M$2,"MJ/m2",$C$13=Meta!$N$2,"MJ/m2")</f>
        <v>kg CO2-eq/m2</v>
      </c>
      <c r="U9" s="104">
        <f>S9/I10</f>
        <v>7.0938719999999969E-2</v>
      </c>
      <c r="V9" s="105" t="str" cm="1">
        <f t="array" ref="V9">_xlfn.IFS($C$13=Meta!$B$2,"kg CO2-eq/m2/år",$C$13=Meta!$C$2,"kg CFC11-eq/m2/år",$C$13=Meta!$D$2,"kg ethene-eq/m2/år",$C$13=Meta!$E$2,"kg SO2-eq/m2/år",$C$13=Meta!$F$2,"kg PO43--eq/m2/år",$C$13=Meta!$G$2,"kg Sb-eq/m2/år",$C$13=Meta!$H$2,"MJ/m2/år",$C$13=Meta!$I$2,"MJ/m2/år",$C$13=Meta!$J$2,"MJ/m2/år",$C$13=Meta!$K$2,"MJ/m2/år",$C$13=Meta!$L$2,"MJ/m2/år",$C$13=Meta!$M$2,"MJ/m2/år",$C$13=Meta!$N$2,"MJ/m2/år")</f>
        <v>kg CO2-eq/m2/år</v>
      </c>
      <c r="W9" s="68"/>
      <c r="X9" s="68"/>
      <c r="Y9" s="68"/>
      <c r="Z9" s="68"/>
      <c r="AA9" s="68"/>
    </row>
    <row r="10" spans="1:35" x14ac:dyDescent="0.3">
      <c r="A10" s="68"/>
      <c r="B10" s="106" t="s">
        <v>1</v>
      </c>
      <c r="C10" s="107">
        <v>1</v>
      </c>
      <c r="D10" s="108" t="s">
        <v>82</v>
      </c>
      <c r="E10" s="170"/>
      <c r="F10" s="109"/>
      <c r="G10" s="88"/>
      <c r="H10" s="110" t="s">
        <v>86</v>
      </c>
      <c r="I10" s="107">
        <v>50</v>
      </c>
      <c r="J10" s="109" t="s">
        <v>87</v>
      </c>
      <c r="K10" s="68"/>
      <c r="L10" s="82"/>
      <c r="M10" s="68"/>
      <c r="N10" s="68"/>
      <c r="O10" s="68"/>
      <c r="P10" s="111" t="s">
        <v>88</v>
      </c>
      <c r="Q10" s="175">
        <f>SUM(Q8:Q9)</f>
        <v>6.1518360000000012</v>
      </c>
      <c r="R10" s="108" t="str" cm="1">
        <f t="array" ref="R10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S10" s="112">
        <f>Q10/E9</f>
        <v>6.1518360000000012</v>
      </c>
      <c r="T10" s="108" t="str" cm="1">
        <f t="array" ref="T10">_xlfn.IFS($C$13=Meta!$B$2,"kg CO2-eq/m2",$C$13=Meta!$C$2,"kg CFC11-eq/m2",$C$13=Meta!$D$2,"kg ethene-eq/m2",$C$13=Meta!$E$2,"kg SO2-eq/m2",$C$13=Meta!$F$2,"kg PO43--eq/m2",$C$13=Meta!$G$2,"kg Sb-eq/m2",$C$13=Meta!$H$2,"MJ/m2",$C$13=Meta!$I$2,"MJ/m2",$C$13=Meta!$J$2,"MJ/m2",$C$13=Meta!$K$2,"MJ/m2",$C$13=Meta!$L$2,"MJ/m2",$C$13=Meta!$M$2,"MJ/m2",$C$13=Meta!$N$2,"MJ/m2")</f>
        <v>kg CO2-eq/m2</v>
      </c>
      <c r="U10" s="112">
        <f>S10/I10</f>
        <v>0.12303672000000003</v>
      </c>
      <c r="V10" s="113" t="str" cm="1">
        <f t="array" ref="V10">_xlfn.IFS($C$13=Meta!$B$2,"kg CO2-eq/m2/år",$C$13=Meta!$C$2,"kg CFC11-eq/m2/år",$C$13=Meta!$D$2,"kg ethene-eq/m2/år",$C$13=Meta!$E$2,"kg SO2-eq/m2/år",$C$13=Meta!$F$2,"kg PO43--eq/m2/år",$C$13=Meta!$G$2,"kg Sb-eq/m2/år",$C$13=Meta!$H$2,"MJ/m2/år",$C$13=Meta!$I$2,"MJ/m2/år",$C$13=Meta!$J$2,"MJ/m2/år",$C$13=Meta!$K$2,"MJ/m2/år",$C$13=Meta!$L$2,"MJ/m2/år",$C$13=Meta!$M$2,"MJ/m2/år",$C$13=Meta!$N$2,"MJ/m2/år")</f>
        <v>kg CO2-eq/m2/år</v>
      </c>
      <c r="W10" s="82"/>
      <c r="X10" s="68"/>
      <c r="Y10" s="68"/>
      <c r="Z10" s="68"/>
      <c r="AA10" s="68"/>
    </row>
    <row r="11" spans="1:35" x14ac:dyDescent="0.3">
      <c r="A11" s="68"/>
      <c r="B11" s="68"/>
      <c r="C11" s="68"/>
      <c r="D11" s="82"/>
      <c r="E11" s="68"/>
      <c r="F11" s="68"/>
      <c r="G11" s="68"/>
      <c r="H11" s="82"/>
      <c r="I11" s="68"/>
      <c r="J11" s="68"/>
      <c r="K11" s="68"/>
      <c r="L11" s="82"/>
      <c r="M11" s="68"/>
      <c r="N11" s="68"/>
      <c r="O11" s="68"/>
      <c r="P11" s="82"/>
      <c r="Q11" s="83"/>
      <c r="R11" s="68"/>
      <c r="S11" s="68"/>
      <c r="T11" s="68"/>
      <c r="U11" s="68"/>
      <c r="V11" s="68"/>
      <c r="W11" s="68"/>
      <c r="X11" s="68"/>
      <c r="Y11" s="68"/>
      <c r="Z11" s="68"/>
      <c r="AA11" s="68"/>
    </row>
    <row r="12" spans="1:35" x14ac:dyDescent="0.3">
      <c r="A12" s="68"/>
      <c r="B12" s="68"/>
      <c r="C12" s="68"/>
      <c r="D12" s="82"/>
      <c r="E12" s="68"/>
      <c r="F12" s="68"/>
      <c r="G12" s="68"/>
      <c r="H12" s="82"/>
      <c r="I12" s="68"/>
      <c r="J12" s="68"/>
      <c r="K12" s="68"/>
      <c r="L12" s="82"/>
      <c r="M12" s="68"/>
      <c r="N12" s="68"/>
      <c r="O12" s="68"/>
      <c r="P12" s="82"/>
      <c r="Q12" s="82"/>
      <c r="R12" s="68"/>
      <c r="S12" s="82"/>
      <c r="T12" s="68"/>
      <c r="U12" s="178"/>
      <c r="V12" s="82"/>
      <c r="W12" s="68"/>
      <c r="X12" s="68"/>
      <c r="Y12" s="68"/>
      <c r="Z12" s="68"/>
      <c r="AA12" s="68"/>
    </row>
    <row r="13" spans="1:35" x14ac:dyDescent="0.3">
      <c r="A13" s="68"/>
      <c r="B13" s="68" t="s">
        <v>89</v>
      </c>
      <c r="C13" s="96" t="s">
        <v>5</v>
      </c>
      <c r="D13" s="149"/>
      <c r="E13" s="68"/>
      <c r="F13" s="68"/>
      <c r="G13" s="68"/>
      <c r="H13" s="82"/>
      <c r="I13" s="68"/>
      <c r="J13" s="68"/>
      <c r="K13" s="68"/>
      <c r="L13" s="82"/>
      <c r="M13" s="68"/>
      <c r="N13" s="68"/>
      <c r="O13" s="68"/>
      <c r="P13" s="82"/>
      <c r="Q13" s="83"/>
      <c r="R13" s="68"/>
      <c r="S13" s="68"/>
      <c r="T13" s="82">
        <f>U8</f>
        <v>5.2098000000000068E-2</v>
      </c>
      <c r="U13" s="82">
        <v>110.938672</v>
      </c>
      <c r="V13" s="82">
        <f>T13-U13</f>
        <v>-110.886574</v>
      </c>
      <c r="W13" s="68"/>
      <c r="X13" s="68"/>
      <c r="Y13" s="68"/>
      <c r="Z13" s="68"/>
      <c r="AA13" s="68"/>
      <c r="AC13" s="68"/>
    </row>
    <row r="14" spans="1:35" x14ac:dyDescent="0.3">
      <c r="A14" s="68"/>
      <c r="B14" s="68"/>
      <c r="C14" s="68"/>
      <c r="D14" s="82"/>
      <c r="E14" s="68"/>
      <c r="F14" s="68"/>
      <c r="G14" s="68"/>
      <c r="H14" s="82"/>
      <c r="I14" s="68"/>
      <c r="J14" s="68"/>
      <c r="K14" s="68"/>
      <c r="L14" s="82"/>
      <c r="M14" s="68"/>
      <c r="N14" s="68"/>
      <c r="O14" s="68"/>
      <c r="P14" s="82"/>
      <c r="Q14" s="83"/>
      <c r="R14" s="68"/>
      <c r="S14" s="68"/>
      <c r="T14" s="68"/>
      <c r="U14" s="68"/>
      <c r="V14" s="68"/>
      <c r="W14" s="68"/>
      <c r="X14" s="68"/>
      <c r="Y14" s="68"/>
      <c r="Z14" s="68"/>
      <c r="AA14" s="68"/>
    </row>
    <row r="15" spans="1:35" ht="17.399999999999999" x14ac:dyDescent="0.35">
      <c r="A15" s="68"/>
      <c r="B15" s="114"/>
      <c r="C15" s="115"/>
      <c r="D15" s="245" t="s">
        <v>90</v>
      </c>
      <c r="E15" s="246"/>
      <c r="F15" s="247"/>
      <c r="G15" s="88"/>
      <c r="H15" s="245" t="s">
        <v>91</v>
      </c>
      <c r="I15" s="246"/>
      <c r="J15" s="247"/>
      <c r="K15" s="68"/>
      <c r="L15" s="248" t="s">
        <v>92</v>
      </c>
      <c r="M15" s="249"/>
      <c r="N15" s="250"/>
      <c r="O15" s="116"/>
      <c r="P15" s="251" t="s">
        <v>93</v>
      </c>
      <c r="Q15" s="83"/>
      <c r="R15" s="235" t="s">
        <v>94</v>
      </c>
      <c r="S15" s="235"/>
      <c r="T15" s="235"/>
      <c r="U15" s="68"/>
      <c r="V15" s="68"/>
      <c r="W15" s="68"/>
      <c r="X15" s="68"/>
      <c r="Y15" s="68"/>
      <c r="Z15" s="68"/>
      <c r="AB15"/>
    </row>
    <row r="16" spans="1:35" x14ac:dyDescent="0.3">
      <c r="A16" s="68"/>
      <c r="B16" s="117"/>
      <c r="C16" s="88"/>
      <c r="D16" s="230" t="s">
        <v>95</v>
      </c>
      <c r="E16" s="231"/>
      <c r="F16" s="232"/>
      <c r="G16" s="88"/>
      <c r="H16" s="230" t="s">
        <v>96</v>
      </c>
      <c r="I16" s="231"/>
      <c r="J16" s="232"/>
      <c r="K16" s="68"/>
      <c r="L16" s="233" t="s">
        <v>96</v>
      </c>
      <c r="M16" s="231"/>
      <c r="N16" s="234"/>
      <c r="O16" s="116"/>
      <c r="P16" s="252"/>
      <c r="Q16" s="83"/>
      <c r="R16" s="68"/>
      <c r="S16" s="68"/>
      <c r="T16" s="68"/>
      <c r="U16" s="68"/>
      <c r="V16" s="68"/>
      <c r="W16" s="82"/>
      <c r="X16" s="143"/>
      <c r="Y16" s="68"/>
      <c r="Z16" s="68"/>
      <c r="AA16" s="68"/>
      <c r="AB16"/>
      <c r="AC16" s="148"/>
      <c r="AD16" s="148"/>
      <c r="AE16" s="148"/>
    </row>
    <row r="17" spans="1:35" ht="14.4" customHeight="1" x14ac:dyDescent="0.3">
      <c r="A17" s="68"/>
      <c r="B17" s="117"/>
      <c r="C17" s="88"/>
      <c r="D17" s="118"/>
      <c r="E17" s="88"/>
      <c r="F17" s="119" t="s">
        <v>97</v>
      </c>
      <c r="G17" s="88"/>
      <c r="H17" s="118"/>
      <c r="I17" s="88"/>
      <c r="J17" s="119" t="s">
        <v>98</v>
      </c>
      <c r="K17" s="68"/>
      <c r="L17" s="120"/>
      <c r="M17" s="88"/>
      <c r="N17" s="121" t="s">
        <v>98</v>
      </c>
      <c r="O17" s="116"/>
      <c r="P17" s="122"/>
      <c r="R17" s="68"/>
      <c r="S17" s="68"/>
      <c r="T17" s="68"/>
      <c r="X17" s="68"/>
      <c r="Y17" s="68"/>
      <c r="Z17" s="68"/>
      <c r="AA17" s="68"/>
      <c r="AB17"/>
    </row>
    <row r="18" spans="1:35" x14ac:dyDescent="0.3">
      <c r="A18" s="68"/>
      <c r="B18" s="124"/>
      <c r="C18" s="125" t="s">
        <v>99</v>
      </c>
      <c r="D18" s="126" t="str" cm="1">
        <f t="array" ref="D18">_xlfn.IFS($C$13=Meta!$B$2,Meta!$B$3,$C$13=Meta!$C$2,Meta!$C$3,$C$13=Meta!$D$2,Meta!$D$3,$C$13=Meta!$E$2,Meta!$E$3,$C$13=Meta!$F$2,Meta!$F$3,$C$13=Meta!$G$2,Meta!$G$3,$C$13=Meta!$H$2,Meta!$H$3,$C$13=Meta!$I$2,Meta!$I$3,$C$13=Meta!$J$2,Meta!$J$3,$C$13=Meta!$K$2,Meta!$K$3,$C$13=Meta!$L$2,Meta!$L$3,$C$13=Meta!$M$2,Meta!$M$3,$C$13=Meta!$N$2,Meta!$N$3)</f>
        <v>kg CO2-eq/kWh</v>
      </c>
      <c r="E18" s="127" t="str" cm="1">
        <f t="array" ref="E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F18" s="128" t="str" cm="1">
        <f t="array" ref="F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G18" s="88"/>
      <c r="H18" s="126" t="str" cm="1">
        <f t="array" ref="H18">_xlfn.IFS($C$13=Meta!$B$2,Meta!$B$3,$C$13=Meta!$C$2,Meta!$C$3,$C$13=Meta!$D$2,Meta!$D$3,$C$13=Meta!$E$2,Meta!$E$3,$C$13=Meta!$F$2,Meta!$F$3,$C$13=Meta!$G$2,Meta!$G$3,$C$13=Meta!$H$2,Meta!$H$3,$C$13=Meta!$I$2,Meta!$I$3,$C$13=Meta!$J$2,Meta!$J$3,$C$13=Meta!$K$2,Meta!$K$3,$C$13=Meta!$L$2,Meta!$L$3,$C$13=Meta!$M$2,Meta!$M$3,$C$13=Meta!$N$2,Meta!$N$3)</f>
        <v>kg CO2-eq/kWh</v>
      </c>
      <c r="I18" s="127" t="str" cm="1">
        <f t="array" ref="I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J18" s="128" t="str" cm="1">
        <f t="array" ref="J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K18" s="68"/>
      <c r="L18" s="129" t="str" cm="1">
        <f t="array" ref="L18">_xlfn.IFS($C$13=Meta!$B$2,Meta!$B$3,$C$13=Meta!$C$2,Meta!$C$3,$C$13=Meta!$D$2,Meta!$D$3,$C$13=Meta!$E$2,Meta!$E$3,$C$13=Meta!$F$2,Meta!$F$3,$C$13=Meta!$G$2,Meta!$G$3,$C$13=Meta!$H$2,Meta!$H$3,$C$13=Meta!$I$2,Meta!$I$3,$C$13=Meta!$J$2,Meta!$J$3,$C$13=Meta!$K$2,Meta!$K$3,$C$13=Meta!$L$2,Meta!$L$3,$C$13=Meta!$M$2,Meta!$M$3,$C$13=Meta!$N$2,Meta!$N$3)</f>
        <v>kg CO2-eq/kWh</v>
      </c>
      <c r="M18" s="127" t="str" cm="1">
        <f t="array" ref="M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N18" s="130" t="str" cm="1">
        <f t="array" ref="N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O18" s="68"/>
      <c r="P18" s="131" t="str" cm="1">
        <f t="array" ref="P18">_xlfn.IFS($C$13=Meta!$B$2,"kg CO2-eq",$C$13=Meta!$C$2,"kg CFC11-eq",$C$13=Meta!$D$2,"kg ethene-eq",$C$13=Meta!$E$2,"kg SO2-eq",$C$13=Meta!$F$2,"kg PO43--eq",$C$13=Meta!$G$2,"kg Sb-eq",$C$13=Meta!$H$2,"MJ",$C$13=Meta!$I$2,"MJ",$C$13=Meta!$J$2,"MJ",$C$13=Meta!$K$2,"MJ",$C$13=Meta!$L$2,"MJ",$C$13=Meta!$M$2,"MJ",$C$13=Meta!$N$2,"MJ")</f>
        <v>kg CO2-eq</v>
      </c>
      <c r="Q18" s="83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/>
    </row>
    <row r="19" spans="1:35" s="141" customFormat="1" x14ac:dyDescent="0.3">
      <c r="A19" s="132"/>
      <c r="B19" s="133"/>
      <c r="C19" s="134">
        <v>2020</v>
      </c>
      <c r="D19" s="135" cm="1">
        <f t="array" ref="D19">_xlfn.IFS($C$13=Meta!$B$2,Meta!B4,$C$13=Meta!$C$2,Meta!C4,$C$13=Meta!$D$2,Meta!D4,$C$13=Meta!$E$2,Meta!E4,$C$13=Meta!$F$2,Meta!F4,$C$13=Meta!$G$2,Meta!G4,$C$13=Meta!$H$2,Meta!H4,$C$13=Meta!$I$2,Meta!I4,$C$13=Meta!$J$2,Meta!J4,C$13=Meta!$K$2,Meta!K4,$C$13=Meta!$L$2,Meta!L4,$C$13=Meta!$M$2,Meta!M4,$C$13=Meta!$N$2,Meta!N4)</f>
        <v>0.26400000000000001</v>
      </c>
      <c r="E19" s="136"/>
      <c r="F19" s="137"/>
      <c r="G19" s="136"/>
      <c r="H19" s="135" cm="1">
        <f t="array" ref="H19">_xlfn.IFS($C$13=Meta!$P$2,Meta!P4,$C$13=Meta!$Q$2,Meta!Q4,$C$13=Meta!$R$2,Meta!R4,$C$13=Meta!$S$2,Meta!S4,$C$13=Meta!$T$2,Meta!T4,$C$13=Meta!$U$2,Meta!U4,$C$13=Meta!$V$2,Meta!V4,$C$13=Meta!$W$2,Meta!W4,$C$13=Meta!$X$2,Meta!X4,C$13=Meta!$Y$2,Meta!Y4,$C$13=Meta!$Z$2,Meta!Z4,$C$13=Meta!$AA$2,Meta!AA4,$C$13=Meta!$AB$2,Meta!AB4)</f>
        <v>0.13139999999999999</v>
      </c>
      <c r="I19" s="136"/>
      <c r="J19" s="137"/>
      <c r="K19" s="132"/>
      <c r="L19" s="138" cm="1">
        <f t="array" ref="L19">_xlfn.IFS($C$13=Meta!$AD$2,Meta!AD4,$C$13=Meta!$AE$2,Meta!AE4,$C$13=Meta!$AF$2,Meta!AF4,$C$13=Meta!$AG$2,Meta!AG4,$C$13=Meta!$AH$2,Meta!AH4,$C$13=Meta!$AI$2,Meta!AI4,$C$13=Meta!$AJ$2,Meta!AJ4,$C$13=Meta!$AK$2,Meta!AK4,$C$13=Meta!$AL$2,Meta!AL4,C$13=Meta!$AM$2,Meta!AM4,$C$13=Meta!$AN$2,Meta!AN4,$C$13=Meta!$AO$2,Meta!AO4,$C$13=Meta!$AP$2,Meta!AP4)</f>
        <v>0.27800000000000002</v>
      </c>
      <c r="M19" s="136"/>
      <c r="N19" s="139"/>
      <c r="O19" s="132"/>
      <c r="P19" s="140"/>
      <c r="Q19" s="145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/>
    </row>
    <row r="20" spans="1:35" s="141" customFormat="1" x14ac:dyDescent="0.3">
      <c r="A20" s="132"/>
      <c r="B20" s="152">
        <v>1</v>
      </c>
      <c r="C20" s="132">
        <v>2021</v>
      </c>
      <c r="D20" s="153" cm="1">
        <f t="array" ref="D20">_xlfn.IFS($C$13=Meta!$B$2,Meta!B5,$C$13=Meta!$C$2,Meta!C5,$C$13=Meta!$D$2,Meta!D5,$C$13=Meta!$E$2,Meta!E5,$C$13=Meta!$F$2,Meta!F5,$C$13=Meta!$G$2,Meta!G5,$C$13=Meta!$H$2,Meta!H5,$C$13=Meta!$I$2,Meta!I5,$C$13=Meta!$J$2,Meta!J5,C$13=Meta!$K$2,Meta!K5,$C$13=Meta!$L$2,Meta!L5,$C$13=Meta!$M$2,Meta!M5,$C$13=Meta!$N$2,Meta!N5)</f>
        <v>0.23820000000000002</v>
      </c>
      <c r="E20" s="145">
        <f>IF(OR(C20&lt;$I$9,C20&gt;$I$9+$I$10-1),0,D20*$C$10*$E$9)</f>
        <v>0</v>
      </c>
      <c r="F20" s="154">
        <f>E20</f>
        <v>0</v>
      </c>
      <c r="G20" s="132"/>
      <c r="H20" s="153" cm="1">
        <f t="array" ref="H20">_xlfn.IFS($C$13=Meta!$P$2,Meta!P5,$C$13=Meta!$Q$2,Meta!Q5,$C$13=Meta!$R$2,Meta!R5,$C$13=Meta!$S$2,Meta!S5,$C$13=Meta!$T$2,Meta!T5,$C$13=Meta!$U$2,Meta!U5,$C$13=Meta!$V$2,Meta!V5,$C$13=Meta!$W$2,Meta!W5,$C$13=Meta!$X$2,Meta!X5,C$13=Meta!$Y$2,Meta!Y5,$C$13=Meta!$Z$2,Meta!Z5,$C$13=Meta!$AA$2,Meta!AA5,$C$13=Meta!$AB$2,Meta!AB5)</f>
        <v>0.12268799999999999</v>
      </c>
      <c r="I20" s="145">
        <f>IF(OR(C20&lt;$I$9,C20&gt;$I$9+$I$10-1),0,H20*$C$9*$E$9)</f>
        <v>0</v>
      </c>
      <c r="J20" s="155">
        <f>I20</f>
        <v>0</v>
      </c>
      <c r="K20" s="132"/>
      <c r="L20" s="156" cm="1">
        <f t="array" ref="L20">_xlfn.IFS($C$13=Meta!$AD$2,Meta!AD5,$C$13=Meta!$AE$2,Meta!AE5,$C$13=Meta!$AF$2,Meta!AF5,$C$13=Meta!$AG$2,Meta!AG5,$C$13=Meta!$AH$2,Meta!AH5,$C$13=Meta!$AI$2,Meta!AI5,$C$13=Meta!$AJ$2,Meta!AJ5,$C$13=Meta!$AK$2,Meta!AK5,$C$13=Meta!$AL$2,Meta!AL5,C$13=Meta!$AM$2,Meta!AM5,$C$13=Meta!$AN$2,Meta!AN5,$C$13=Meta!$AO$2,Meta!AO5,$C$13=Meta!$AP$2,Meta!AP5)</f>
        <v>0.26020000000000004</v>
      </c>
      <c r="M20" s="145">
        <f>IF(OR(C20&lt;$I$9,C20&gt;$I$9+$I$10-1),0,L20*$C$9*$E$9)</f>
        <v>0</v>
      </c>
      <c r="N20" s="155">
        <f>M20</f>
        <v>0</v>
      </c>
      <c r="O20" s="132"/>
      <c r="P20" s="142">
        <f>IF($M$9="Fjernvarme",J20+F20,N20+F20)</f>
        <v>0</v>
      </c>
      <c r="Q20" s="145"/>
      <c r="S20" s="132"/>
      <c r="T20" s="132"/>
      <c r="U20" s="132"/>
      <c r="V20" s="132"/>
      <c r="W20" s="145"/>
      <c r="X20" s="132"/>
      <c r="Y20" s="132"/>
      <c r="Z20" s="132"/>
      <c r="AA20" s="132"/>
      <c r="AB20"/>
    </row>
    <row r="21" spans="1:35" s="144" customFormat="1" x14ac:dyDescent="0.3">
      <c r="A21" s="132"/>
      <c r="B21" s="152">
        <f>B20+1</f>
        <v>2</v>
      </c>
      <c r="C21" s="132">
        <v>2022</v>
      </c>
      <c r="D21" s="153" cm="1">
        <f t="array" ref="D21">_xlfn.IFS($C$13=Meta!$B$2,Meta!B6,$C$13=Meta!$C$2,Meta!C6,$C$13=Meta!$D$2,Meta!D6,$C$13=Meta!$E$2,Meta!E6,$C$13=Meta!$F$2,Meta!F6,$C$13=Meta!$G$2,Meta!G6,$C$13=Meta!$H$2,Meta!H6,$C$13=Meta!$I$2,Meta!I6,$C$13=Meta!$J$2,Meta!J6,C$13=Meta!$K$2,Meta!K6,$C$13=Meta!$L$2,Meta!L6,$C$13=Meta!$M$2,Meta!M6,$C$13=Meta!$N$2,Meta!N6)</f>
        <v>0.21240000000000001</v>
      </c>
      <c r="E21" s="145">
        <f t="shared" ref="E21:E84" si="0">IF(OR(C21&lt;$I$9,C21&gt;$I$9+$I$10-1),0,D21*$C$10*$E$9)</f>
        <v>0</v>
      </c>
      <c r="F21" s="154">
        <f>IF(OR($C21&lt;$I$9,$C21&gt;$I$9+$I$10-1),0,F20+E21)</f>
        <v>0</v>
      </c>
      <c r="G21" s="132"/>
      <c r="H21" s="153" cm="1">
        <f t="array" ref="H21">_xlfn.IFS($C$13=Meta!$P$2,Meta!P6,$C$13=Meta!$Q$2,Meta!Q6,$C$13=Meta!$R$2,Meta!R6,$C$13=Meta!$S$2,Meta!S6,$C$13=Meta!$T$2,Meta!T6,$C$13=Meta!$U$2,Meta!U6,$C$13=Meta!$V$2,Meta!V6,$C$13=Meta!$W$2,Meta!W6,$C$13=Meta!$X$2,Meta!X6,C$13=Meta!$Y$2,Meta!Y6,$C$13=Meta!$Z$2,Meta!Z6,$C$13=Meta!$AA$2,Meta!AA6,$C$13=Meta!$AB$2,Meta!AB6)</f>
        <v>0.11397599999999999</v>
      </c>
      <c r="I21" s="145">
        <f t="shared" ref="I21:I84" si="1">IF(OR(C21&lt;$I$9,C21&gt;$I$9+$I$10-1),0,H21*$C$9*$E$9)</f>
        <v>0</v>
      </c>
      <c r="J21" s="154">
        <f>IF(OR($C21&lt;$I$9,$C21&gt;$I$9+$I$10-1),0,J20+I21)</f>
        <v>0</v>
      </c>
      <c r="K21" s="132"/>
      <c r="L21" s="156" cm="1">
        <f t="array" ref="L21">_xlfn.IFS($C$13=Meta!$AD$2,Meta!AD6,$C$13=Meta!$AE$2,Meta!AE6,$C$13=Meta!$AF$2,Meta!AF6,$C$13=Meta!$AG$2,Meta!AG6,$C$13=Meta!$AH$2,Meta!AH6,$C$13=Meta!$AI$2,Meta!AI6,$C$13=Meta!$AJ$2,Meta!AJ6,$C$13=Meta!$AK$2,Meta!AK6,$C$13=Meta!$AL$2,Meta!AL6,C$13=Meta!$AM$2,Meta!AM6,$C$13=Meta!$AN$2,Meta!AN6,$C$13=Meta!$AO$2,Meta!AO6,$C$13=Meta!$AP$2,Meta!AP6)</f>
        <v>0.2424</v>
      </c>
      <c r="M21" s="145">
        <f t="shared" ref="M21:M84" si="2">IF(OR(C21&lt;$I$9,C21&gt;$I$9+$I$10-1),0,L21*$C$9*$E$9)</f>
        <v>0</v>
      </c>
      <c r="N21" s="155">
        <f>IF(OR($C21&lt;$I$9,$C21&gt;$I$9+$I$10-1),0,N20+M21)</f>
        <v>0</v>
      </c>
      <c r="O21" s="132"/>
      <c r="P21" s="142">
        <f t="shared" ref="P21:P84" si="3">IF($M$9="Fjernvarme",J21+F21,N21+F21)</f>
        <v>0</v>
      </c>
      <c r="Q21" s="145"/>
      <c r="R21" s="141"/>
      <c r="S21" s="132"/>
      <c r="T21" s="132"/>
      <c r="U21" s="132"/>
      <c r="V21" s="132"/>
      <c r="W21" s="132"/>
      <c r="X21" s="132"/>
      <c r="Y21" s="132"/>
      <c r="Z21" s="132"/>
      <c r="AA21" s="132"/>
      <c r="AB21"/>
      <c r="AC21" s="141"/>
      <c r="AD21" s="141"/>
      <c r="AE21" s="141"/>
      <c r="AF21" s="141"/>
      <c r="AG21" s="141"/>
      <c r="AH21" s="141"/>
      <c r="AI21" s="141"/>
    </row>
    <row r="22" spans="1:35" s="141" customFormat="1" x14ac:dyDescent="0.3">
      <c r="A22" s="132"/>
      <c r="B22" s="152">
        <f t="shared" ref="B22:B85" si="4">B21+1</f>
        <v>3</v>
      </c>
      <c r="C22" s="132">
        <v>2023</v>
      </c>
      <c r="D22" s="153" cm="1">
        <f t="array" ref="D22">_xlfn.IFS($C$13=Meta!$B$2,Meta!B7,$C$13=Meta!$C$2,Meta!C7,$C$13=Meta!$D$2,Meta!D7,$C$13=Meta!$E$2,Meta!E7,$C$13=Meta!$F$2,Meta!F7,$C$13=Meta!$G$2,Meta!G7,$C$13=Meta!$H$2,Meta!H7,$C$13=Meta!$I$2,Meta!I7,$C$13=Meta!$J$2,Meta!J7,C$13=Meta!$K$2,Meta!K7,$C$13=Meta!$L$2,Meta!L7,$C$13=Meta!$M$2,Meta!M7,$C$13=Meta!$N$2,Meta!N7)</f>
        <v>0.18660000000000002</v>
      </c>
      <c r="E22" s="145">
        <f t="shared" si="0"/>
        <v>0.18660000000000002</v>
      </c>
      <c r="F22" s="154">
        <f t="shared" ref="F22:F85" si="5">IF(OR($C22&lt;$I$9,$C22&gt;$I$9+$I$10-1),0,F21+E22)</f>
        <v>0.18660000000000002</v>
      </c>
      <c r="G22" s="132"/>
      <c r="H22" s="153" cm="1">
        <f t="array" ref="H22">_xlfn.IFS($C$13=Meta!$P$2,Meta!P7,$C$13=Meta!$Q$2,Meta!Q7,$C$13=Meta!$R$2,Meta!R7,$C$13=Meta!$S$2,Meta!S7,$C$13=Meta!$T$2,Meta!T7,$C$13=Meta!$U$2,Meta!U7,$C$13=Meta!$V$2,Meta!V7,$C$13=Meta!$W$2,Meta!W7,$C$13=Meta!$X$2,Meta!X7,C$13=Meta!$Y$2,Meta!Y7,$C$13=Meta!$Z$2,Meta!Z7,$C$13=Meta!$AA$2,Meta!AA7,$C$13=Meta!$AB$2,Meta!AB7)</f>
        <v>0.105264</v>
      </c>
      <c r="I22" s="145">
        <f t="shared" si="1"/>
        <v>0.105264</v>
      </c>
      <c r="J22" s="154">
        <f>IF(OR($C22&lt;$I$9,$C22&gt;$I$9+$I$10-1),0,J21+I22)</f>
        <v>0.105264</v>
      </c>
      <c r="K22" s="132"/>
      <c r="L22" s="156" cm="1">
        <f t="array" ref="L22">_xlfn.IFS($C$13=Meta!$AD$2,Meta!AD7,$C$13=Meta!$AE$2,Meta!AE7,$C$13=Meta!$AF$2,Meta!AF7,$C$13=Meta!$AG$2,Meta!AG7,$C$13=Meta!$AH$2,Meta!AH7,$C$13=Meta!$AI$2,Meta!AI7,$C$13=Meta!$AJ$2,Meta!AJ7,$C$13=Meta!$AK$2,Meta!AK7,$C$13=Meta!$AL$2,Meta!AL7,C$13=Meta!$AM$2,Meta!AM7,$C$13=Meta!$AN$2,Meta!AN7,$C$13=Meta!$AO$2,Meta!AO7,$C$13=Meta!$AP$2,Meta!AP7)</f>
        <v>0.22460000000000002</v>
      </c>
      <c r="M22" s="145">
        <f t="shared" si="2"/>
        <v>0.22460000000000002</v>
      </c>
      <c r="N22" s="155">
        <f t="shared" ref="N22:N85" si="6">IF(OR($C22&lt;$I$9,$C22&gt;$I$9+$I$10-1),0,N21+M22)</f>
        <v>0.22460000000000002</v>
      </c>
      <c r="O22" s="132"/>
      <c r="P22" s="142">
        <f>IF($M$9="Fjernvarme",J22+F22,N22+F22)</f>
        <v>0.29186400000000001</v>
      </c>
      <c r="Q22" s="145"/>
      <c r="S22" s="132"/>
      <c r="T22" s="132"/>
      <c r="U22" s="132"/>
      <c r="V22" s="132"/>
      <c r="W22" s="132"/>
      <c r="X22" s="132"/>
      <c r="Y22" s="132"/>
      <c r="Z22" s="132"/>
      <c r="AA22" s="132"/>
      <c r="AB22" s="28"/>
    </row>
    <row r="23" spans="1:35" s="144" customFormat="1" x14ac:dyDescent="0.3">
      <c r="A23" s="132"/>
      <c r="B23" s="152">
        <f t="shared" si="4"/>
        <v>4</v>
      </c>
      <c r="C23" s="132">
        <v>2024</v>
      </c>
      <c r="D23" s="153" cm="1">
        <f t="array" ref="D23">_xlfn.IFS($C$13=Meta!$B$2,Meta!B8,$C$13=Meta!$C$2,Meta!C8,$C$13=Meta!$D$2,Meta!D8,$C$13=Meta!$E$2,Meta!E8,$C$13=Meta!$F$2,Meta!F8,$C$13=Meta!$G$2,Meta!G8,$C$13=Meta!$H$2,Meta!H8,$C$13=Meta!$I$2,Meta!I8,$C$13=Meta!$J$2,Meta!J8,C$13=Meta!$K$2,Meta!K8,$C$13=Meta!$L$2,Meta!L8,$C$13=Meta!$M$2,Meta!M8,$C$13=Meta!$N$2,Meta!N8)</f>
        <v>0.1608</v>
      </c>
      <c r="E23" s="145">
        <f t="shared" si="0"/>
        <v>0.1608</v>
      </c>
      <c r="F23" s="154">
        <f t="shared" si="5"/>
        <v>0.34740000000000004</v>
      </c>
      <c r="G23" s="132"/>
      <c r="H23" s="153" cm="1">
        <f t="array" ref="H23">_xlfn.IFS($C$13=Meta!$P$2,Meta!P8,$C$13=Meta!$Q$2,Meta!Q8,$C$13=Meta!$R$2,Meta!R8,$C$13=Meta!$S$2,Meta!S8,$C$13=Meta!$T$2,Meta!T8,$C$13=Meta!$U$2,Meta!U8,$C$13=Meta!$V$2,Meta!V8,$C$13=Meta!$W$2,Meta!W8,$C$13=Meta!$X$2,Meta!X8,C$13=Meta!$Y$2,Meta!Y8,$C$13=Meta!$Z$2,Meta!Z8,$C$13=Meta!$AA$2,Meta!AA8,$C$13=Meta!$AB$2,Meta!AB8)</f>
        <v>9.6551999999999999E-2</v>
      </c>
      <c r="I23" s="145">
        <f t="shared" si="1"/>
        <v>9.6551999999999999E-2</v>
      </c>
      <c r="J23" s="154">
        <f>IF(OR($C23&lt;$I$9,$C23&gt;$I$9+$I$10-1),0,J22+I23)</f>
        <v>0.201816</v>
      </c>
      <c r="K23" s="132"/>
      <c r="L23" s="156" cm="1">
        <f t="array" ref="L23">_xlfn.IFS($C$13=Meta!$AD$2,Meta!AD8,$C$13=Meta!$AE$2,Meta!AE8,$C$13=Meta!$AF$2,Meta!AF8,$C$13=Meta!$AG$2,Meta!AG8,$C$13=Meta!$AH$2,Meta!AH8,$C$13=Meta!$AI$2,Meta!AI8,$C$13=Meta!$AJ$2,Meta!AJ8,$C$13=Meta!$AK$2,Meta!AK8,$C$13=Meta!$AL$2,Meta!AL8,C$13=Meta!$AM$2,Meta!AM8,$C$13=Meta!$AN$2,Meta!AN8,$C$13=Meta!$AO$2,Meta!AO8,$C$13=Meta!$AP$2,Meta!AP8)</f>
        <v>0.20680000000000001</v>
      </c>
      <c r="M23" s="145">
        <f t="shared" si="2"/>
        <v>0.20680000000000001</v>
      </c>
      <c r="N23" s="155">
        <f t="shared" si="6"/>
        <v>0.43140000000000001</v>
      </c>
      <c r="O23" s="132"/>
      <c r="P23" s="142">
        <f t="shared" si="3"/>
        <v>0.54921600000000004</v>
      </c>
      <c r="Q23" s="145"/>
      <c r="R23" s="141"/>
      <c r="S23" s="132"/>
      <c r="T23" s="132"/>
      <c r="U23" s="132"/>
      <c r="V23" s="132"/>
      <c r="W23" s="132"/>
      <c r="X23" s="132"/>
      <c r="Y23" s="132"/>
      <c r="Z23" s="132"/>
      <c r="AA23" s="132"/>
      <c r="AB23" s="28"/>
      <c r="AC23" s="141"/>
      <c r="AD23" s="141"/>
      <c r="AE23" s="141"/>
      <c r="AF23" s="141"/>
      <c r="AG23" s="141"/>
      <c r="AH23" s="141"/>
      <c r="AI23" s="141"/>
    </row>
    <row r="24" spans="1:35" s="141" customFormat="1" ht="15" customHeight="1" x14ac:dyDescent="0.3">
      <c r="A24" s="132"/>
      <c r="B24" s="152">
        <f t="shared" si="4"/>
        <v>5</v>
      </c>
      <c r="C24" s="157">
        <v>2025</v>
      </c>
      <c r="D24" s="153" cm="1">
        <f t="array" ref="D24">_xlfn.IFS($C$13=Meta!$B$2,Meta!B9,$C$13=Meta!$C$2,Meta!C9,$C$13=Meta!$D$2,Meta!D9,$C$13=Meta!$E$2,Meta!E9,$C$13=Meta!$F$2,Meta!F9,$C$13=Meta!$G$2,Meta!G9,$C$13=Meta!$H$2,Meta!H9,$C$13=Meta!$I$2,Meta!I9,$C$13=Meta!$J$2,Meta!J9,C$13=Meta!$K$2,Meta!K9,$C$13=Meta!$L$2,Meta!L9,$C$13=Meta!$M$2,Meta!M9,$C$13=Meta!$N$2,Meta!N9)</f>
        <v>0.13500000000000001</v>
      </c>
      <c r="E24" s="145">
        <f t="shared" si="0"/>
        <v>0.13500000000000001</v>
      </c>
      <c r="F24" s="154">
        <f t="shared" si="5"/>
        <v>0.48240000000000005</v>
      </c>
      <c r="H24" s="153" cm="1">
        <f t="array" ref="H24">_xlfn.IFS($C$13=Meta!$P$2,Meta!P9,$C$13=Meta!$Q$2,Meta!Q9,$C$13=Meta!$R$2,Meta!R9,$C$13=Meta!$S$2,Meta!S9,$C$13=Meta!$T$2,Meta!T9,$C$13=Meta!$U$2,Meta!U9,$C$13=Meta!$V$2,Meta!V9,$C$13=Meta!$W$2,Meta!W9,$C$13=Meta!$X$2,Meta!X9,C$13=Meta!$Y$2,Meta!Y9,$C$13=Meta!$Z$2,Meta!Z9,$C$13=Meta!$AA$2,Meta!AA9,$C$13=Meta!$AB$2,Meta!AB9)</f>
        <v>8.7840000000000001E-2</v>
      </c>
      <c r="I24" s="145">
        <f t="shared" si="1"/>
        <v>8.7840000000000001E-2</v>
      </c>
      <c r="J24" s="154">
        <f>IF(OR($C24&lt;$I$9,$C24&gt;$I$9+$I$10-1),0,J23+I24)</f>
        <v>0.28965600000000002</v>
      </c>
      <c r="K24" s="132"/>
      <c r="L24" s="156" cm="1">
        <f t="array" ref="L24">_xlfn.IFS($C$13=Meta!$AD$2,Meta!AD9,$C$13=Meta!$AE$2,Meta!AE9,$C$13=Meta!$AF$2,Meta!AF9,$C$13=Meta!$AG$2,Meta!AG9,$C$13=Meta!$AH$2,Meta!AH9,$C$13=Meta!$AI$2,Meta!AI9,$C$13=Meta!$AJ$2,Meta!AJ9,$C$13=Meta!$AK$2,Meta!AK9,$C$13=Meta!$AL$2,Meta!AL9,C$13=Meta!$AM$2,Meta!AM9,$C$13=Meta!$AN$2,Meta!AN9,$C$13=Meta!$AO$2,Meta!AO9,$C$13=Meta!$AP$2,Meta!AP9)</f>
        <v>0.189</v>
      </c>
      <c r="M24" s="145">
        <f t="shared" si="2"/>
        <v>0.189</v>
      </c>
      <c r="N24" s="155">
        <f t="shared" si="6"/>
        <v>0.62040000000000006</v>
      </c>
      <c r="O24" s="132"/>
      <c r="P24" s="142">
        <f t="shared" si="3"/>
        <v>0.77205600000000008</v>
      </c>
      <c r="Q24" s="145"/>
      <c r="R24" s="236" t="s">
        <v>100</v>
      </c>
      <c r="S24" s="236"/>
      <c r="T24" s="236"/>
      <c r="U24" s="236"/>
      <c r="V24" s="236"/>
      <c r="W24" s="132"/>
      <c r="X24" s="132"/>
      <c r="Y24" s="132"/>
      <c r="Z24" s="132"/>
      <c r="AA24" s="132"/>
    </row>
    <row r="25" spans="1:35" s="144" customFormat="1" ht="15" customHeight="1" x14ac:dyDescent="0.3">
      <c r="A25" s="132"/>
      <c r="B25" s="152">
        <f t="shared" si="4"/>
        <v>6</v>
      </c>
      <c r="C25" s="132">
        <v>2026</v>
      </c>
      <c r="D25" s="153" cm="1">
        <f t="array" ref="D25">_xlfn.IFS($C$13=Meta!$B$2,Meta!B10,$C$13=Meta!$C$2,Meta!C10,$C$13=Meta!$D$2,Meta!D10,$C$13=Meta!$E$2,Meta!E10,$C$13=Meta!$F$2,Meta!F10,$C$13=Meta!$G$2,Meta!G10,$C$13=Meta!$H$2,Meta!H10,$C$13=Meta!$I$2,Meta!I10,$C$13=Meta!$J$2,Meta!J10,C$13=Meta!$K$2,Meta!K10,$C$13=Meta!$L$2,Meta!L10,$C$13=Meta!$M$2,Meta!M10,$C$13=Meta!$N$2,Meta!N10)</f>
        <v>0.1174</v>
      </c>
      <c r="E25" s="145">
        <f t="shared" si="0"/>
        <v>0.1174</v>
      </c>
      <c r="F25" s="154">
        <f t="shared" si="5"/>
        <v>0.59980000000000011</v>
      </c>
      <c r="G25" s="132"/>
      <c r="H25" s="153" cm="1">
        <f t="array" ref="H25">_xlfn.IFS($C$13=Meta!$P$2,Meta!P10,$C$13=Meta!$Q$2,Meta!Q10,$C$13=Meta!$R$2,Meta!R10,$C$13=Meta!$S$2,Meta!S10,$C$13=Meta!$T$2,Meta!T10,$C$13=Meta!$U$2,Meta!U10,$C$13=Meta!$V$2,Meta!V10,$C$13=Meta!$W$2,Meta!W10,$C$13=Meta!$X$2,Meta!X10,C$13=Meta!$Y$2,Meta!Y10,$C$13=Meta!$Z$2,Meta!Z10,$C$13=Meta!$AA$2,Meta!AA10,$C$13=Meta!$AB$2,Meta!AB10)</f>
        <v>8.4528000000000006E-2</v>
      </c>
      <c r="I25" s="145">
        <f t="shared" si="1"/>
        <v>8.4528000000000006E-2</v>
      </c>
      <c r="J25" s="154">
        <f t="shared" ref="J25:J86" si="7">IF(OR($C25&lt;$I$9,$C25&gt;$I$9+$I$10-1),0,J24+I25)</f>
        <v>0.37418400000000002</v>
      </c>
      <c r="K25" s="132"/>
      <c r="L25" s="156" cm="1">
        <f t="array" ref="L25">_xlfn.IFS($C$13=Meta!$AD$2,Meta!AD10,$C$13=Meta!$AE$2,Meta!AE10,$C$13=Meta!$AF$2,Meta!AF10,$C$13=Meta!$AG$2,Meta!AG10,$C$13=Meta!$AH$2,Meta!AH10,$C$13=Meta!$AI$2,Meta!AI10,$C$13=Meta!$AJ$2,Meta!AJ10,$C$13=Meta!$AK$2,Meta!AK10,$C$13=Meta!$AL$2,Meta!AL10,C$13=Meta!$AM$2,Meta!AM10,$C$13=Meta!$AN$2,Meta!AN10,$C$13=Meta!$AO$2,Meta!AO10,$C$13=Meta!$AP$2,Meta!AP10)</f>
        <v>0.17219999999999999</v>
      </c>
      <c r="M25" s="145">
        <f t="shared" si="2"/>
        <v>0.17219999999999999</v>
      </c>
      <c r="N25" s="155">
        <f t="shared" si="6"/>
        <v>0.79260000000000008</v>
      </c>
      <c r="O25" s="132"/>
      <c r="P25" s="142">
        <f t="shared" si="3"/>
        <v>0.97398400000000018</v>
      </c>
      <c r="Q25" s="145"/>
      <c r="R25" s="236"/>
      <c r="S25" s="236"/>
      <c r="T25" s="236"/>
      <c r="U25" s="236"/>
      <c r="V25" s="236"/>
      <c r="W25" s="165"/>
      <c r="X25" s="132"/>
      <c r="Y25" s="165"/>
      <c r="Z25" s="132"/>
      <c r="AA25" s="132"/>
      <c r="AB25" s="141"/>
      <c r="AC25" s="141"/>
      <c r="AD25" s="141"/>
      <c r="AE25" s="141"/>
      <c r="AF25" s="141"/>
      <c r="AG25" s="141"/>
      <c r="AH25" s="141"/>
      <c r="AI25" s="141"/>
    </row>
    <row r="26" spans="1:35" s="141" customFormat="1" ht="14.4" customHeight="1" x14ac:dyDescent="0.3">
      <c r="A26" s="132"/>
      <c r="B26" s="152">
        <f t="shared" si="4"/>
        <v>7</v>
      </c>
      <c r="C26" s="132">
        <v>2027</v>
      </c>
      <c r="D26" s="153" cm="1">
        <f t="array" ref="D26">_xlfn.IFS($C$13=Meta!$B$2,Meta!B11,$C$13=Meta!$C$2,Meta!C11,$C$13=Meta!$D$2,Meta!D11,$C$13=Meta!$E$2,Meta!E11,$C$13=Meta!$F$2,Meta!F11,$C$13=Meta!$G$2,Meta!G11,$C$13=Meta!$H$2,Meta!H11,$C$13=Meta!$I$2,Meta!I11,$C$13=Meta!$J$2,Meta!J11,C$13=Meta!$K$2,Meta!K11,$C$13=Meta!$L$2,Meta!L11,$C$13=Meta!$M$2,Meta!M11,$C$13=Meta!$N$2,Meta!N11)</f>
        <v>9.98E-2</v>
      </c>
      <c r="E26" s="145">
        <f t="shared" si="0"/>
        <v>9.98E-2</v>
      </c>
      <c r="F26" s="154">
        <f t="shared" si="5"/>
        <v>0.69960000000000011</v>
      </c>
      <c r="G26" s="132"/>
      <c r="H26" s="153" cm="1">
        <f t="array" ref="H26">_xlfn.IFS($C$13=Meta!$P$2,Meta!P11,$C$13=Meta!$Q$2,Meta!Q11,$C$13=Meta!$R$2,Meta!R11,$C$13=Meta!$S$2,Meta!S11,$C$13=Meta!$T$2,Meta!T11,$C$13=Meta!$U$2,Meta!U11,$C$13=Meta!$V$2,Meta!V11,$C$13=Meta!$W$2,Meta!W11,$C$13=Meta!$X$2,Meta!X11,C$13=Meta!$Y$2,Meta!Y11,$C$13=Meta!$Z$2,Meta!Z11,$C$13=Meta!$AA$2,Meta!AA11,$C$13=Meta!$AB$2,Meta!AB11)</f>
        <v>8.1215999999999997E-2</v>
      </c>
      <c r="I26" s="145">
        <f t="shared" si="1"/>
        <v>8.1215999999999997E-2</v>
      </c>
      <c r="J26" s="154">
        <f>IF(OR($C26&lt;$I$9,$C26&gt;$I$9+$I$10-1),0,J25+I26)</f>
        <v>0.45540000000000003</v>
      </c>
      <c r="K26" s="132"/>
      <c r="L26" s="156" cm="1">
        <f t="array" ref="L26">_xlfn.IFS($C$13=Meta!$AD$2,Meta!AD11,$C$13=Meta!$AE$2,Meta!AE11,$C$13=Meta!$AF$2,Meta!AF11,$C$13=Meta!$AG$2,Meta!AG11,$C$13=Meta!$AH$2,Meta!AH11,$C$13=Meta!$AI$2,Meta!AI11,$C$13=Meta!$AJ$2,Meta!AJ11,$C$13=Meta!$AK$2,Meta!AK11,$C$13=Meta!$AL$2,Meta!AL11,C$13=Meta!$AM$2,Meta!AM11,$C$13=Meta!$AN$2,Meta!AN11,$C$13=Meta!$AO$2,Meta!AO11,$C$13=Meta!$AP$2,Meta!AP11)</f>
        <v>0.15539999999999998</v>
      </c>
      <c r="M26" s="145">
        <f t="shared" si="2"/>
        <v>0.15539999999999998</v>
      </c>
      <c r="N26" s="155">
        <f t="shared" si="6"/>
        <v>0.94800000000000006</v>
      </c>
      <c r="O26" s="132"/>
      <c r="P26" s="142">
        <f t="shared" si="3"/>
        <v>1.1550000000000002</v>
      </c>
      <c r="Q26" s="145"/>
      <c r="R26" s="236"/>
      <c r="S26" s="236"/>
      <c r="T26" s="236"/>
      <c r="U26" s="236"/>
      <c r="V26" s="236"/>
      <c r="W26" s="165"/>
      <c r="X26" s="132"/>
      <c r="Y26" s="165"/>
      <c r="Z26" s="132"/>
      <c r="AA26" s="132"/>
    </row>
    <row r="27" spans="1:35" s="144" customFormat="1" x14ac:dyDescent="0.3">
      <c r="A27" s="132"/>
      <c r="B27" s="152">
        <f t="shared" si="4"/>
        <v>8</v>
      </c>
      <c r="C27" s="132">
        <v>2028</v>
      </c>
      <c r="D27" s="153" cm="1">
        <f t="array" ref="D27">_xlfn.IFS($C$13=Meta!$B$2,Meta!B12,$C$13=Meta!$C$2,Meta!C12,$C$13=Meta!$D$2,Meta!D12,$C$13=Meta!$E$2,Meta!E12,$C$13=Meta!$F$2,Meta!F12,$C$13=Meta!$G$2,Meta!G12,$C$13=Meta!$H$2,Meta!H12,$C$13=Meta!$I$2,Meta!I12,$C$13=Meta!$J$2,Meta!J12,C$13=Meta!$K$2,Meta!K12,$C$13=Meta!$L$2,Meta!L12,$C$13=Meta!$M$2,Meta!M12,$C$13=Meta!$N$2,Meta!N12)</f>
        <v>8.2200000000000009E-2</v>
      </c>
      <c r="E27" s="145">
        <f t="shared" si="0"/>
        <v>8.2200000000000009E-2</v>
      </c>
      <c r="F27" s="154">
        <f t="shared" si="5"/>
        <v>0.78180000000000016</v>
      </c>
      <c r="G27" s="132"/>
      <c r="H27" s="153" cm="1">
        <f t="array" ref="H27">_xlfn.IFS($C$13=Meta!$P$2,Meta!P12,$C$13=Meta!$Q$2,Meta!Q12,$C$13=Meta!$R$2,Meta!R12,$C$13=Meta!$S$2,Meta!S12,$C$13=Meta!$T$2,Meta!T12,$C$13=Meta!$U$2,Meta!U12,$C$13=Meta!$V$2,Meta!V12,$C$13=Meta!$W$2,Meta!W12,$C$13=Meta!$X$2,Meta!X12,C$13=Meta!$Y$2,Meta!Y12,$C$13=Meta!$Z$2,Meta!Z12,$C$13=Meta!$AA$2,Meta!AA12,$C$13=Meta!$AB$2,Meta!AB12)</f>
        <v>7.7904000000000001E-2</v>
      </c>
      <c r="I27" s="145">
        <f t="shared" si="1"/>
        <v>7.7904000000000001E-2</v>
      </c>
      <c r="J27" s="154">
        <f t="shared" si="7"/>
        <v>0.533304</v>
      </c>
      <c r="K27" s="132"/>
      <c r="L27" s="156" cm="1">
        <f t="array" ref="L27">_xlfn.IFS($C$13=Meta!$AD$2,Meta!AD12,$C$13=Meta!$AE$2,Meta!AE12,$C$13=Meta!$AF$2,Meta!AF12,$C$13=Meta!$AG$2,Meta!AG12,$C$13=Meta!$AH$2,Meta!AH12,$C$13=Meta!$AI$2,Meta!AI12,$C$13=Meta!$AJ$2,Meta!AJ12,$C$13=Meta!$AK$2,Meta!AK12,$C$13=Meta!$AL$2,Meta!AL12,C$13=Meta!$AM$2,Meta!AM12,$C$13=Meta!$AN$2,Meta!AN12,$C$13=Meta!$AO$2,Meta!AO12,$C$13=Meta!$AP$2,Meta!AP12)</f>
        <v>0.1386</v>
      </c>
      <c r="M27" s="145">
        <f t="shared" si="2"/>
        <v>0.1386</v>
      </c>
      <c r="N27" s="155">
        <f t="shared" si="6"/>
        <v>1.0866</v>
      </c>
      <c r="O27" s="132"/>
      <c r="P27" s="142">
        <f t="shared" si="3"/>
        <v>1.3151040000000003</v>
      </c>
      <c r="Q27" s="145"/>
      <c r="R27" s="236"/>
      <c r="S27" s="236"/>
      <c r="T27" s="236"/>
      <c r="U27" s="236"/>
      <c r="V27" s="236"/>
      <c r="W27" s="165"/>
      <c r="X27" s="132"/>
      <c r="Y27" s="165"/>
      <c r="Z27" s="132"/>
      <c r="AA27" s="132"/>
      <c r="AB27" s="141"/>
      <c r="AC27" s="141"/>
      <c r="AD27" s="141"/>
      <c r="AE27" s="141"/>
      <c r="AF27" s="141"/>
      <c r="AG27" s="141"/>
      <c r="AH27" s="141"/>
      <c r="AI27" s="141"/>
    </row>
    <row r="28" spans="1:35" s="141" customFormat="1" x14ac:dyDescent="0.3">
      <c r="A28" s="132"/>
      <c r="B28" s="152">
        <f t="shared" si="4"/>
        <v>9</v>
      </c>
      <c r="C28" s="132">
        <v>2029</v>
      </c>
      <c r="D28" s="153" cm="1">
        <f t="array" ref="D28">_xlfn.IFS($C$13=Meta!$B$2,Meta!B13,$C$13=Meta!$C$2,Meta!C13,$C$13=Meta!$D$2,Meta!D13,$C$13=Meta!$E$2,Meta!E13,$C$13=Meta!$F$2,Meta!F13,$C$13=Meta!$G$2,Meta!G13,$C$13=Meta!$H$2,Meta!H13,$C$13=Meta!$I$2,Meta!I13,$C$13=Meta!$J$2,Meta!J13,C$13=Meta!$K$2,Meta!K13,$C$13=Meta!$L$2,Meta!L13,$C$13=Meta!$M$2,Meta!M13,$C$13=Meta!$N$2,Meta!N13)</f>
        <v>6.4600000000000005E-2</v>
      </c>
      <c r="E28" s="145">
        <f t="shared" si="0"/>
        <v>6.4600000000000005E-2</v>
      </c>
      <c r="F28" s="154">
        <f t="shared" si="5"/>
        <v>0.84640000000000015</v>
      </c>
      <c r="G28" s="132"/>
      <c r="H28" s="153" cm="1">
        <f t="array" ref="H28">_xlfn.IFS($C$13=Meta!$P$2,Meta!P13,$C$13=Meta!$Q$2,Meta!Q13,$C$13=Meta!$R$2,Meta!R13,$C$13=Meta!$S$2,Meta!S13,$C$13=Meta!$T$2,Meta!T13,$C$13=Meta!$U$2,Meta!U13,$C$13=Meta!$V$2,Meta!V13,$C$13=Meta!$W$2,Meta!W13,$C$13=Meta!$X$2,Meta!X13,C$13=Meta!$Y$2,Meta!Y13,$C$13=Meta!$Z$2,Meta!Z13,$C$13=Meta!$AA$2,Meta!AA13,$C$13=Meta!$AB$2,Meta!AB13)</f>
        <v>7.4591999999999992E-2</v>
      </c>
      <c r="I28" s="145">
        <f t="shared" si="1"/>
        <v>7.4591999999999992E-2</v>
      </c>
      <c r="J28" s="154">
        <f t="shared" si="7"/>
        <v>0.60789599999999999</v>
      </c>
      <c r="K28" s="132"/>
      <c r="L28" s="156" cm="1">
        <f t="array" ref="L28">_xlfn.IFS($C$13=Meta!$AD$2,Meta!AD13,$C$13=Meta!$AE$2,Meta!AE13,$C$13=Meta!$AF$2,Meta!AF13,$C$13=Meta!$AG$2,Meta!AG13,$C$13=Meta!$AH$2,Meta!AH13,$C$13=Meta!$AI$2,Meta!AI13,$C$13=Meta!$AJ$2,Meta!AJ13,$C$13=Meta!$AK$2,Meta!AK13,$C$13=Meta!$AL$2,Meta!AL13,C$13=Meta!$AM$2,Meta!AM13,$C$13=Meta!$AN$2,Meta!AN13,$C$13=Meta!$AO$2,Meta!AO13,$C$13=Meta!$AP$2,Meta!AP13)</f>
        <v>0.12179999999999999</v>
      </c>
      <c r="M28" s="145">
        <f t="shared" si="2"/>
        <v>0.12179999999999999</v>
      </c>
      <c r="N28" s="155">
        <f t="shared" si="6"/>
        <v>1.2083999999999999</v>
      </c>
      <c r="O28" s="132"/>
      <c r="P28" s="142">
        <f t="shared" si="3"/>
        <v>1.4542960000000003</v>
      </c>
      <c r="Q28" s="145"/>
      <c r="S28" s="132"/>
      <c r="T28" s="165"/>
      <c r="U28" s="165"/>
      <c r="V28" s="165"/>
      <c r="W28" s="165"/>
      <c r="X28" s="132"/>
      <c r="Y28" s="165"/>
      <c r="Z28" s="132"/>
      <c r="AA28" s="132"/>
    </row>
    <row r="29" spans="1:35" s="144" customFormat="1" x14ac:dyDescent="0.3">
      <c r="A29" s="132"/>
      <c r="B29" s="152">
        <f t="shared" si="4"/>
        <v>10</v>
      </c>
      <c r="C29" s="157">
        <v>2030</v>
      </c>
      <c r="D29" s="153" cm="1">
        <f t="array" ref="D29">_xlfn.IFS($C$13=Meta!$B$2,Meta!B14,$C$13=Meta!$C$2,Meta!C14,$C$13=Meta!$D$2,Meta!D14,$C$13=Meta!$E$2,Meta!E14,$C$13=Meta!$F$2,Meta!F14,$C$13=Meta!$G$2,Meta!G14,$C$13=Meta!$H$2,Meta!H14,$C$13=Meta!$I$2,Meta!I14,$C$13=Meta!$J$2,Meta!J14,C$13=Meta!$K$2,Meta!K14,$C$13=Meta!$L$2,Meta!L14,$C$13=Meta!$M$2,Meta!M14,$C$13=Meta!$N$2,Meta!N14)</f>
        <v>4.7E-2</v>
      </c>
      <c r="E29" s="145">
        <f t="shared" si="0"/>
        <v>4.7E-2</v>
      </c>
      <c r="F29" s="154">
        <f t="shared" si="5"/>
        <v>0.89340000000000019</v>
      </c>
      <c r="G29" s="132"/>
      <c r="H29" s="153" cm="1">
        <f t="array" ref="H29">_xlfn.IFS($C$13=Meta!$P$2,Meta!P14,$C$13=Meta!$Q$2,Meta!Q14,$C$13=Meta!$R$2,Meta!R14,$C$13=Meta!$S$2,Meta!S14,$C$13=Meta!$T$2,Meta!T14,$C$13=Meta!$U$2,Meta!U14,$C$13=Meta!$V$2,Meta!V14,$C$13=Meta!$W$2,Meta!W14,$C$13=Meta!$X$2,Meta!X14,C$13=Meta!$Y$2,Meta!Y14,$C$13=Meta!$Z$2,Meta!Z14,$C$13=Meta!$AA$2,Meta!AA14,$C$13=Meta!$AB$2,Meta!AB14)</f>
        <v>7.1279999999999996E-2</v>
      </c>
      <c r="I29" s="145">
        <f t="shared" si="1"/>
        <v>7.1279999999999996E-2</v>
      </c>
      <c r="J29" s="154">
        <f t="shared" si="7"/>
        <v>0.679176</v>
      </c>
      <c r="K29" s="132"/>
      <c r="L29" s="156" cm="1">
        <f t="array" ref="L29">_xlfn.IFS($C$13=Meta!$AD$2,Meta!AD14,$C$13=Meta!$AE$2,Meta!AE14,$C$13=Meta!$AF$2,Meta!AF14,$C$13=Meta!$AG$2,Meta!AG14,$C$13=Meta!$AH$2,Meta!AH14,$C$13=Meta!$AI$2,Meta!AI14,$C$13=Meta!$AJ$2,Meta!AJ14,$C$13=Meta!$AK$2,Meta!AK14,$C$13=Meta!$AL$2,Meta!AL14,C$13=Meta!$AM$2,Meta!AM14,$C$13=Meta!$AN$2,Meta!AN14,$C$13=Meta!$AO$2,Meta!AO14,$C$13=Meta!$AP$2,Meta!AP14)</f>
        <v>0.105</v>
      </c>
      <c r="M29" s="145">
        <f t="shared" si="2"/>
        <v>0.105</v>
      </c>
      <c r="N29" s="155">
        <f t="shared" si="6"/>
        <v>1.3133999999999999</v>
      </c>
      <c r="O29" s="132"/>
      <c r="P29" s="142">
        <f t="shared" si="3"/>
        <v>1.5725760000000002</v>
      </c>
      <c r="Q29" s="145"/>
      <c r="R29" s="141"/>
      <c r="S29" s="132"/>
      <c r="T29" s="132"/>
      <c r="U29" s="132"/>
      <c r="V29" s="132"/>
      <c r="W29" s="132"/>
      <c r="X29" s="132"/>
      <c r="Y29" s="132"/>
      <c r="Z29" s="132"/>
      <c r="AA29" s="132"/>
      <c r="AB29" s="141"/>
      <c r="AC29" s="141"/>
      <c r="AD29" s="141"/>
      <c r="AE29" s="141"/>
      <c r="AF29" s="141"/>
      <c r="AG29" s="141"/>
      <c r="AH29" s="141"/>
      <c r="AI29" s="141"/>
    </row>
    <row r="30" spans="1:35" s="141" customFormat="1" ht="17.399999999999999" x14ac:dyDescent="0.3">
      <c r="A30" s="132"/>
      <c r="B30" s="152">
        <f t="shared" si="4"/>
        <v>11</v>
      </c>
      <c r="C30" s="132">
        <v>2031</v>
      </c>
      <c r="D30" s="153" cm="1">
        <f t="array" ref="D30">_xlfn.IFS($C$13=Meta!$B$2,Meta!B15,$C$13=Meta!$C$2,Meta!C15,$C$13=Meta!$D$2,Meta!D15,$C$13=Meta!$E$2,Meta!E15,$C$13=Meta!$F$2,Meta!F15,$C$13=Meta!$G$2,Meta!G15,$C$13=Meta!$H$2,Meta!H15,$C$13=Meta!$I$2,Meta!I15,$C$13=Meta!$J$2,Meta!J15,C$13=Meta!$K$2,Meta!K15,$C$13=Meta!$L$2,Meta!L15,$C$13=Meta!$M$2,Meta!M15,$C$13=Meta!$N$2,Meta!N15)</f>
        <v>4.5879999999999997E-2</v>
      </c>
      <c r="E30" s="145">
        <f t="shared" si="0"/>
        <v>4.5879999999999997E-2</v>
      </c>
      <c r="F30" s="154">
        <f t="shared" si="5"/>
        <v>0.93928000000000023</v>
      </c>
      <c r="G30" s="132"/>
      <c r="H30" s="153" cm="1">
        <f t="array" ref="H30">_xlfn.IFS($C$13=Meta!$P$2,Meta!P15,$C$13=Meta!$Q$2,Meta!Q15,$C$13=Meta!$R$2,Meta!R15,$C$13=Meta!$S$2,Meta!S15,$C$13=Meta!$T$2,Meta!T15,$C$13=Meta!$U$2,Meta!U15,$C$13=Meta!$V$2,Meta!V15,$C$13=Meta!$W$2,Meta!W15,$C$13=Meta!$X$2,Meta!X15,C$13=Meta!$Y$2,Meta!Y15,$C$13=Meta!$Z$2,Meta!Z15,$C$13=Meta!$AA$2,Meta!AA15,$C$13=Meta!$AB$2,Meta!AB15)</f>
        <v>7.0775999999999992E-2</v>
      </c>
      <c r="I30" s="145">
        <f t="shared" si="1"/>
        <v>7.0775999999999992E-2</v>
      </c>
      <c r="J30" s="154">
        <f>IF(OR($C30&lt;$I$9,$C30&gt;$I$9+$I$10-1),0,J29+I30)</f>
        <v>0.74995199999999995</v>
      </c>
      <c r="K30" s="132"/>
      <c r="L30" s="156" cm="1">
        <f t="array" ref="L30">_xlfn.IFS($C$13=Meta!$AD$2,Meta!AD15,$C$13=Meta!$AE$2,Meta!AE15,$C$13=Meta!$AF$2,Meta!AF15,$C$13=Meta!$AG$2,Meta!AG15,$C$13=Meta!$AH$2,Meta!AH15,$C$13=Meta!$AI$2,Meta!AI15,$C$13=Meta!$AJ$2,Meta!AJ15,$C$13=Meta!$AK$2,Meta!AK15,$C$13=Meta!$AL$2,Meta!AL15,C$13=Meta!$AM$2,Meta!AM15,$C$13=Meta!$AN$2,Meta!AN15,$C$13=Meta!$AO$2,Meta!AO15,$C$13=Meta!$AP$2,Meta!AP15)</f>
        <v>0.105</v>
      </c>
      <c r="M30" s="145">
        <f t="shared" si="2"/>
        <v>0.105</v>
      </c>
      <c r="N30" s="155">
        <f t="shared" si="6"/>
        <v>1.4183999999999999</v>
      </c>
      <c r="O30" s="132"/>
      <c r="P30" s="142">
        <f t="shared" si="3"/>
        <v>1.6892320000000001</v>
      </c>
      <c r="Q30" s="145"/>
      <c r="R30" s="237" t="s">
        <v>101</v>
      </c>
      <c r="S30" s="237"/>
      <c r="T30" s="237"/>
      <c r="U30" s="237"/>
      <c r="V30" s="237"/>
      <c r="W30" s="132"/>
      <c r="X30" s="132"/>
      <c r="Y30" s="132"/>
      <c r="Z30" s="132"/>
      <c r="AA30" s="132"/>
    </row>
    <row r="31" spans="1:35" s="144" customFormat="1" x14ac:dyDescent="0.3">
      <c r="A31" s="132"/>
      <c r="B31" s="152">
        <f t="shared" si="4"/>
        <v>12</v>
      </c>
      <c r="C31" s="132">
        <v>2032</v>
      </c>
      <c r="D31" s="153" cm="1">
        <f t="array" ref="D31">_xlfn.IFS($C$13=Meta!$B$2,Meta!B16,$C$13=Meta!$C$2,Meta!C16,$C$13=Meta!$D$2,Meta!D16,$C$13=Meta!$E$2,Meta!E16,$C$13=Meta!$F$2,Meta!F16,$C$13=Meta!$G$2,Meta!G16,$C$13=Meta!$H$2,Meta!H16,$C$13=Meta!$I$2,Meta!I16,$C$13=Meta!$J$2,Meta!J16,C$13=Meta!$K$2,Meta!K16,$C$13=Meta!$L$2,Meta!L16,$C$13=Meta!$M$2,Meta!M16,$C$13=Meta!$N$2,Meta!N16)</f>
        <v>4.4760000000000001E-2</v>
      </c>
      <c r="E31" s="145">
        <f t="shared" si="0"/>
        <v>4.4760000000000001E-2</v>
      </c>
      <c r="F31" s="154">
        <f t="shared" si="5"/>
        <v>0.98404000000000025</v>
      </c>
      <c r="G31" s="132"/>
      <c r="H31" s="153" cm="1">
        <f t="array" ref="H31">_xlfn.IFS($C$13=Meta!$P$2,Meta!P16,$C$13=Meta!$Q$2,Meta!Q16,$C$13=Meta!$R$2,Meta!R16,$C$13=Meta!$S$2,Meta!S16,$C$13=Meta!$T$2,Meta!T16,$C$13=Meta!$U$2,Meta!U16,$C$13=Meta!$V$2,Meta!V16,$C$13=Meta!$W$2,Meta!W16,$C$13=Meta!$X$2,Meta!X16,C$13=Meta!$Y$2,Meta!Y16,$C$13=Meta!$Z$2,Meta!Z16,$C$13=Meta!$AA$2,Meta!AA16,$C$13=Meta!$AB$2,Meta!AB16)</f>
        <v>7.0272000000000001E-2</v>
      </c>
      <c r="I31" s="145">
        <f t="shared" si="1"/>
        <v>7.0272000000000001E-2</v>
      </c>
      <c r="J31" s="154">
        <f t="shared" si="7"/>
        <v>0.82022399999999995</v>
      </c>
      <c r="K31" s="132"/>
      <c r="L31" s="156" cm="1">
        <f t="array" ref="L31">_xlfn.IFS($C$13=Meta!$AD$2,Meta!AD16,$C$13=Meta!$AE$2,Meta!AE16,$C$13=Meta!$AF$2,Meta!AF16,$C$13=Meta!$AG$2,Meta!AG16,$C$13=Meta!$AH$2,Meta!AH16,$C$13=Meta!$AI$2,Meta!AI16,$C$13=Meta!$AJ$2,Meta!AJ16,$C$13=Meta!$AK$2,Meta!AK16,$C$13=Meta!$AL$2,Meta!AL16,C$13=Meta!$AM$2,Meta!AM16,$C$13=Meta!$AN$2,Meta!AN16,$C$13=Meta!$AO$2,Meta!AO16,$C$13=Meta!$AP$2,Meta!AP16)</f>
        <v>0.105</v>
      </c>
      <c r="M31" s="145">
        <f t="shared" si="2"/>
        <v>0.105</v>
      </c>
      <c r="N31" s="155">
        <f t="shared" si="6"/>
        <v>1.5233999999999999</v>
      </c>
      <c r="O31" s="132"/>
      <c r="P31" s="142">
        <f t="shared" si="3"/>
        <v>1.8042640000000003</v>
      </c>
      <c r="Q31" s="145"/>
      <c r="R31" s="141"/>
      <c r="S31" s="132"/>
      <c r="T31" s="132"/>
      <c r="U31" s="132"/>
      <c r="V31" s="132"/>
      <c r="W31" s="132"/>
      <c r="X31" s="132"/>
      <c r="Y31" s="132"/>
      <c r="Z31" s="132"/>
      <c r="AA31" s="132"/>
      <c r="AB31" s="141"/>
      <c r="AC31" s="141"/>
      <c r="AD31" s="141"/>
      <c r="AE31" s="141"/>
      <c r="AF31" s="141"/>
      <c r="AG31" s="141"/>
      <c r="AH31" s="141"/>
      <c r="AI31" s="141"/>
    </row>
    <row r="32" spans="1:35" s="141" customFormat="1" ht="14.4" customHeight="1" x14ac:dyDescent="0.3">
      <c r="A32" s="132"/>
      <c r="B32" s="152">
        <f t="shared" si="4"/>
        <v>13</v>
      </c>
      <c r="C32" s="132">
        <v>2033</v>
      </c>
      <c r="D32" s="153" cm="1">
        <f t="array" ref="D32">_xlfn.IFS($C$13=Meta!$B$2,Meta!B17,$C$13=Meta!$C$2,Meta!C17,$C$13=Meta!$D$2,Meta!D17,$C$13=Meta!$E$2,Meta!E17,$C$13=Meta!$F$2,Meta!F17,$C$13=Meta!$G$2,Meta!G17,$C$13=Meta!$H$2,Meta!H17,$C$13=Meta!$I$2,Meta!I17,$C$13=Meta!$J$2,Meta!J17,C$13=Meta!$K$2,Meta!K17,$C$13=Meta!$L$2,Meta!L17,$C$13=Meta!$M$2,Meta!M17,$C$13=Meta!$N$2,Meta!N17)</f>
        <v>4.3639999999999998E-2</v>
      </c>
      <c r="E32" s="145">
        <f t="shared" si="0"/>
        <v>4.3639999999999998E-2</v>
      </c>
      <c r="F32" s="154">
        <f t="shared" si="5"/>
        <v>1.0276800000000001</v>
      </c>
      <c r="G32" s="132"/>
      <c r="H32" s="153" cm="1">
        <f t="array" ref="H32">_xlfn.IFS($C$13=Meta!$P$2,Meta!P17,$C$13=Meta!$Q$2,Meta!Q17,$C$13=Meta!$R$2,Meta!R17,$C$13=Meta!$S$2,Meta!S17,$C$13=Meta!$T$2,Meta!T17,$C$13=Meta!$U$2,Meta!U17,$C$13=Meta!$V$2,Meta!V17,$C$13=Meta!$W$2,Meta!W17,$C$13=Meta!$X$2,Meta!X17,C$13=Meta!$Y$2,Meta!Y17,$C$13=Meta!$Z$2,Meta!Z17,$C$13=Meta!$AA$2,Meta!AA17,$C$13=Meta!$AB$2,Meta!AB17)</f>
        <v>6.9767999999999997E-2</v>
      </c>
      <c r="I32" s="145">
        <f t="shared" si="1"/>
        <v>6.9767999999999997E-2</v>
      </c>
      <c r="J32" s="154">
        <f t="shared" si="7"/>
        <v>0.88999199999999989</v>
      </c>
      <c r="K32" s="132"/>
      <c r="L32" s="156" cm="1">
        <f t="array" ref="L32">_xlfn.IFS($C$13=Meta!$AD$2,Meta!AD17,$C$13=Meta!$AE$2,Meta!AE17,$C$13=Meta!$AF$2,Meta!AF17,$C$13=Meta!$AG$2,Meta!AG17,$C$13=Meta!$AH$2,Meta!AH17,$C$13=Meta!$AI$2,Meta!AI17,$C$13=Meta!$AJ$2,Meta!AJ17,$C$13=Meta!$AK$2,Meta!AK17,$C$13=Meta!$AL$2,Meta!AL17,C$13=Meta!$AM$2,Meta!AM17,$C$13=Meta!$AN$2,Meta!AN17,$C$13=Meta!$AO$2,Meta!AO17,$C$13=Meta!$AP$2,Meta!AP17)</f>
        <v>0.105</v>
      </c>
      <c r="M32" s="145">
        <f t="shared" si="2"/>
        <v>0.105</v>
      </c>
      <c r="N32" s="155">
        <f t="shared" si="6"/>
        <v>1.6283999999999998</v>
      </c>
      <c r="O32" s="132"/>
      <c r="P32" s="142">
        <f t="shared" si="3"/>
        <v>1.917672</v>
      </c>
      <c r="Q32" s="145"/>
      <c r="R32" s="229" t="s">
        <v>102</v>
      </c>
      <c r="S32" s="229"/>
      <c r="T32" s="229"/>
      <c r="U32" s="229"/>
      <c r="V32" s="229"/>
      <c r="W32" s="164"/>
      <c r="X32" s="132"/>
      <c r="Y32" s="164"/>
      <c r="Z32" s="132"/>
      <c r="AA32" s="132"/>
    </row>
    <row r="33" spans="1:35" s="144" customFormat="1" x14ac:dyDescent="0.3">
      <c r="A33" s="132"/>
      <c r="B33" s="152">
        <f t="shared" si="4"/>
        <v>14</v>
      </c>
      <c r="C33" s="132">
        <v>2034</v>
      </c>
      <c r="D33" s="153" cm="1">
        <f t="array" ref="D33">_xlfn.IFS($C$13=Meta!$B$2,Meta!B18,$C$13=Meta!$C$2,Meta!C18,$C$13=Meta!$D$2,Meta!D18,$C$13=Meta!$E$2,Meta!E18,$C$13=Meta!$F$2,Meta!F18,$C$13=Meta!$G$2,Meta!G18,$C$13=Meta!$H$2,Meta!H18,$C$13=Meta!$I$2,Meta!I18,$C$13=Meta!$J$2,Meta!J18,C$13=Meta!$K$2,Meta!K18,$C$13=Meta!$L$2,Meta!L18,$C$13=Meta!$M$2,Meta!M18,$C$13=Meta!$N$2,Meta!N18)</f>
        <v>4.2520000000000002E-2</v>
      </c>
      <c r="E33" s="145">
        <f t="shared" si="0"/>
        <v>4.2520000000000002E-2</v>
      </c>
      <c r="F33" s="154">
        <f t="shared" si="5"/>
        <v>1.0702000000000003</v>
      </c>
      <c r="G33" s="132"/>
      <c r="H33" s="153" cm="1">
        <f t="array" ref="H33">_xlfn.IFS($C$13=Meta!$P$2,Meta!P18,$C$13=Meta!$Q$2,Meta!Q18,$C$13=Meta!$R$2,Meta!R18,$C$13=Meta!$S$2,Meta!S18,$C$13=Meta!$T$2,Meta!T18,$C$13=Meta!$U$2,Meta!U18,$C$13=Meta!$V$2,Meta!V18,$C$13=Meta!$W$2,Meta!W18,$C$13=Meta!$X$2,Meta!X18,C$13=Meta!$Y$2,Meta!Y18,$C$13=Meta!$Z$2,Meta!Z18,$C$13=Meta!$AA$2,Meta!AA18,$C$13=Meta!$AB$2,Meta!AB18)</f>
        <v>6.9264000000000006E-2</v>
      </c>
      <c r="I33" s="145">
        <f t="shared" si="1"/>
        <v>6.9264000000000006E-2</v>
      </c>
      <c r="J33" s="154">
        <f t="shared" si="7"/>
        <v>0.95925599999999989</v>
      </c>
      <c r="K33" s="132"/>
      <c r="L33" s="156" cm="1">
        <f t="array" ref="L33">_xlfn.IFS($C$13=Meta!$AD$2,Meta!AD18,$C$13=Meta!$AE$2,Meta!AE18,$C$13=Meta!$AF$2,Meta!AF18,$C$13=Meta!$AG$2,Meta!AG18,$C$13=Meta!$AH$2,Meta!AH18,$C$13=Meta!$AI$2,Meta!AI18,$C$13=Meta!$AJ$2,Meta!AJ18,$C$13=Meta!$AK$2,Meta!AK18,$C$13=Meta!$AL$2,Meta!AL18,C$13=Meta!$AM$2,Meta!AM18,$C$13=Meta!$AN$2,Meta!AN18,$C$13=Meta!$AO$2,Meta!AO18,$C$13=Meta!$AP$2,Meta!AP18)</f>
        <v>0.105</v>
      </c>
      <c r="M33" s="145">
        <f t="shared" si="2"/>
        <v>0.105</v>
      </c>
      <c r="N33" s="155">
        <f t="shared" si="6"/>
        <v>1.7333999999999998</v>
      </c>
      <c r="O33" s="132"/>
      <c r="P33" s="142">
        <f t="shared" si="3"/>
        <v>2.0294560000000001</v>
      </c>
      <c r="Q33" s="145"/>
      <c r="R33" s="229"/>
      <c r="S33" s="229"/>
      <c r="T33" s="229"/>
      <c r="U33" s="229"/>
      <c r="V33" s="229"/>
      <c r="W33" s="132"/>
      <c r="X33" s="132"/>
      <c r="Y33" s="132"/>
      <c r="Z33" s="132"/>
      <c r="AA33" s="132"/>
      <c r="AB33" s="141"/>
      <c r="AC33" s="141"/>
      <c r="AD33" s="141"/>
      <c r="AE33" s="141"/>
      <c r="AF33" s="141"/>
      <c r="AG33" s="141"/>
      <c r="AH33" s="141"/>
      <c r="AI33" s="141"/>
    </row>
    <row r="34" spans="1:35" s="141" customFormat="1" ht="15" customHeight="1" x14ac:dyDescent="0.3">
      <c r="A34" s="132"/>
      <c r="B34" s="152">
        <f t="shared" si="4"/>
        <v>15</v>
      </c>
      <c r="C34" s="157">
        <v>2035</v>
      </c>
      <c r="D34" s="153" cm="1">
        <f t="array" ref="D34">_xlfn.IFS($C$13=Meta!$B$2,Meta!B19,$C$13=Meta!$C$2,Meta!C19,$C$13=Meta!$D$2,Meta!D19,$C$13=Meta!$E$2,Meta!E19,$C$13=Meta!$F$2,Meta!F19,$C$13=Meta!$G$2,Meta!G19,$C$13=Meta!$H$2,Meta!H19,$C$13=Meta!$I$2,Meta!I19,$C$13=Meta!$J$2,Meta!J19,C$13=Meta!$K$2,Meta!K19,$C$13=Meta!$L$2,Meta!L19,$C$13=Meta!$M$2,Meta!M19,$C$13=Meta!$N$2,Meta!N19)</f>
        <v>4.1399999999999999E-2</v>
      </c>
      <c r="E34" s="145">
        <f t="shared" si="0"/>
        <v>4.1399999999999999E-2</v>
      </c>
      <c r="F34" s="154">
        <f t="shared" si="5"/>
        <v>1.1116000000000004</v>
      </c>
      <c r="G34" s="132"/>
      <c r="H34" s="153" cm="1">
        <f t="array" ref="H34">_xlfn.IFS($C$13=Meta!$P$2,Meta!P19,$C$13=Meta!$Q$2,Meta!Q19,$C$13=Meta!$R$2,Meta!R19,$C$13=Meta!$S$2,Meta!S19,$C$13=Meta!$T$2,Meta!T19,$C$13=Meta!$U$2,Meta!U19,$C$13=Meta!$V$2,Meta!V19,$C$13=Meta!$W$2,Meta!W19,$C$13=Meta!$X$2,Meta!X19,C$13=Meta!$Y$2,Meta!Y19,$C$13=Meta!$Z$2,Meta!Z19,$C$13=Meta!$AA$2,Meta!AA19,$C$13=Meta!$AB$2,Meta!AB19)</f>
        <v>6.8760000000000002E-2</v>
      </c>
      <c r="I34" s="145">
        <f t="shared" si="1"/>
        <v>6.8760000000000002E-2</v>
      </c>
      <c r="J34" s="154">
        <f t="shared" si="7"/>
        <v>1.0280159999999998</v>
      </c>
      <c r="K34" s="132"/>
      <c r="L34" s="156" cm="1">
        <f t="array" ref="L34">_xlfn.IFS($C$13=Meta!$AD$2,Meta!AD19,$C$13=Meta!$AE$2,Meta!AE19,$C$13=Meta!$AF$2,Meta!AF19,$C$13=Meta!$AG$2,Meta!AG19,$C$13=Meta!$AH$2,Meta!AH19,$C$13=Meta!$AI$2,Meta!AI19,$C$13=Meta!$AJ$2,Meta!AJ19,$C$13=Meta!$AK$2,Meta!AK19,$C$13=Meta!$AL$2,Meta!AL19,C$13=Meta!$AM$2,Meta!AM19,$C$13=Meta!$AN$2,Meta!AN19,$C$13=Meta!$AO$2,Meta!AO19,$C$13=Meta!$AP$2,Meta!AP19)</f>
        <v>0.105</v>
      </c>
      <c r="M34" s="145">
        <f t="shared" si="2"/>
        <v>0.105</v>
      </c>
      <c r="N34" s="155">
        <f t="shared" si="6"/>
        <v>1.8383999999999998</v>
      </c>
      <c r="O34" s="132"/>
      <c r="P34" s="142">
        <f t="shared" si="3"/>
        <v>2.1396160000000002</v>
      </c>
      <c r="Q34" s="145"/>
      <c r="R34" s="166"/>
      <c r="S34" s="166"/>
      <c r="T34" s="166"/>
      <c r="U34" s="166"/>
      <c r="V34" s="166"/>
      <c r="W34" s="165"/>
      <c r="X34" s="132"/>
      <c r="Y34" s="165"/>
      <c r="Z34" s="132"/>
      <c r="AA34" s="132"/>
    </row>
    <row r="35" spans="1:35" s="144" customFormat="1" x14ac:dyDescent="0.3">
      <c r="A35" s="132"/>
      <c r="B35" s="152">
        <f t="shared" si="4"/>
        <v>16</v>
      </c>
      <c r="C35" s="132">
        <v>2036</v>
      </c>
      <c r="D35" s="153" cm="1">
        <f t="array" ref="D35">_xlfn.IFS($C$13=Meta!$B$2,Meta!B20,$C$13=Meta!$C$2,Meta!C20,$C$13=Meta!$D$2,Meta!D20,$C$13=Meta!$E$2,Meta!E20,$C$13=Meta!$F$2,Meta!F20,$C$13=Meta!$G$2,Meta!G20,$C$13=Meta!$H$2,Meta!H20,$C$13=Meta!$I$2,Meta!I20,$C$13=Meta!$J$2,Meta!J20,C$13=Meta!$K$2,Meta!K20,$C$13=Meta!$L$2,Meta!L20,$C$13=Meta!$M$2,Meta!M20,$C$13=Meta!$N$2,Meta!N20)</f>
        <v>4.1180000000000001E-2</v>
      </c>
      <c r="E35" s="145">
        <f t="shared" si="0"/>
        <v>4.1180000000000001E-2</v>
      </c>
      <c r="F35" s="154">
        <f t="shared" si="5"/>
        <v>1.1527800000000004</v>
      </c>
      <c r="G35" s="132"/>
      <c r="H35" s="153" cm="1">
        <f t="array" ref="H35">_xlfn.IFS($C$13=Meta!$P$2,Meta!P20,$C$13=Meta!$Q$2,Meta!Q20,$C$13=Meta!$R$2,Meta!R20,$C$13=Meta!$S$2,Meta!S20,$C$13=Meta!$T$2,Meta!T20,$C$13=Meta!$U$2,Meta!U20,$C$13=Meta!$V$2,Meta!V20,$C$13=Meta!$W$2,Meta!W20,$C$13=Meta!$X$2,Meta!X20,C$13=Meta!$Y$2,Meta!Y20,$C$13=Meta!$Z$2,Meta!Z20,$C$13=Meta!$AA$2,Meta!AA20,$C$13=Meta!$AB$2,Meta!AB20)</f>
        <v>6.8615999999999996E-2</v>
      </c>
      <c r="I35" s="145">
        <f t="shared" si="1"/>
        <v>6.8615999999999996E-2</v>
      </c>
      <c r="J35" s="154">
        <f t="shared" si="7"/>
        <v>1.0966319999999998</v>
      </c>
      <c r="K35" s="132"/>
      <c r="L35" s="156" cm="1">
        <f t="array" ref="L35">_xlfn.IFS($C$13=Meta!$AD$2,Meta!AD20,$C$13=Meta!$AE$2,Meta!AE20,$C$13=Meta!$AF$2,Meta!AF20,$C$13=Meta!$AG$2,Meta!AG20,$C$13=Meta!$AH$2,Meta!AH20,$C$13=Meta!$AI$2,Meta!AI20,$C$13=Meta!$AJ$2,Meta!AJ20,$C$13=Meta!$AK$2,Meta!AK20,$C$13=Meta!$AL$2,Meta!AL20,C$13=Meta!$AM$2,Meta!AM20,$C$13=Meta!$AN$2,Meta!AN20,$C$13=Meta!$AO$2,Meta!AO20,$C$13=Meta!$AP$2,Meta!AP20)</f>
        <v>0.105</v>
      </c>
      <c r="M35" s="145">
        <f t="shared" si="2"/>
        <v>0.105</v>
      </c>
      <c r="N35" s="155">
        <f t="shared" si="6"/>
        <v>1.9433999999999998</v>
      </c>
      <c r="O35" s="132"/>
      <c r="P35" s="142">
        <f t="shared" si="3"/>
        <v>2.2494120000000004</v>
      </c>
      <c r="Q35" s="145"/>
      <c r="R35" s="166"/>
      <c r="S35" s="166"/>
      <c r="T35" s="166"/>
      <c r="U35" s="166"/>
      <c r="V35" s="166"/>
      <c r="W35" s="165"/>
      <c r="X35" s="132"/>
      <c r="Y35" s="165"/>
      <c r="Z35" s="132"/>
      <c r="AA35" s="132"/>
      <c r="AB35" s="141"/>
      <c r="AC35" s="141"/>
      <c r="AD35" s="141"/>
      <c r="AE35" s="141"/>
      <c r="AF35" s="141"/>
      <c r="AG35" s="141"/>
      <c r="AH35" s="141"/>
      <c r="AI35" s="141"/>
    </row>
    <row r="36" spans="1:35" s="141" customFormat="1" x14ac:dyDescent="0.3">
      <c r="A36" s="132"/>
      <c r="B36" s="152">
        <f t="shared" si="4"/>
        <v>17</v>
      </c>
      <c r="C36" s="132">
        <v>2037</v>
      </c>
      <c r="D36" s="153" cm="1">
        <f t="array" ref="D36">_xlfn.IFS($C$13=Meta!$B$2,Meta!B21,$C$13=Meta!$C$2,Meta!C21,$C$13=Meta!$D$2,Meta!D21,$C$13=Meta!$E$2,Meta!E21,$C$13=Meta!$F$2,Meta!F21,$C$13=Meta!$G$2,Meta!G21,$C$13=Meta!$H$2,Meta!H21,$C$13=Meta!$I$2,Meta!I21,$C$13=Meta!$J$2,Meta!J21,C$13=Meta!$K$2,Meta!K21,$C$13=Meta!$L$2,Meta!L21,$C$13=Meta!$M$2,Meta!M21,$C$13=Meta!$N$2,Meta!N21)</f>
        <v>4.0960000000000003E-2</v>
      </c>
      <c r="E36" s="145">
        <f t="shared" si="0"/>
        <v>4.0960000000000003E-2</v>
      </c>
      <c r="F36" s="154">
        <f t="shared" si="5"/>
        <v>1.1937400000000005</v>
      </c>
      <c r="G36" s="132"/>
      <c r="H36" s="153" cm="1">
        <f t="array" ref="H36">_xlfn.IFS($C$13=Meta!$P$2,Meta!P21,$C$13=Meta!$Q$2,Meta!Q21,$C$13=Meta!$R$2,Meta!R21,$C$13=Meta!$S$2,Meta!S21,$C$13=Meta!$T$2,Meta!T21,$C$13=Meta!$U$2,Meta!U21,$C$13=Meta!$V$2,Meta!V21,$C$13=Meta!$W$2,Meta!W21,$C$13=Meta!$X$2,Meta!X21,C$13=Meta!$Y$2,Meta!Y21,$C$13=Meta!$Z$2,Meta!Z21,$C$13=Meta!$AA$2,Meta!AA21,$C$13=Meta!$AB$2,Meta!AB21)</f>
        <v>6.8472000000000005E-2</v>
      </c>
      <c r="I36" s="145">
        <f t="shared" si="1"/>
        <v>6.8472000000000005E-2</v>
      </c>
      <c r="J36" s="154">
        <f t="shared" si="7"/>
        <v>1.1651039999999999</v>
      </c>
      <c r="K36" s="132"/>
      <c r="L36" s="156" cm="1">
        <f t="array" ref="L36">_xlfn.IFS($C$13=Meta!$AD$2,Meta!AD21,$C$13=Meta!$AE$2,Meta!AE21,$C$13=Meta!$AF$2,Meta!AF21,$C$13=Meta!$AG$2,Meta!AG21,$C$13=Meta!$AH$2,Meta!AH21,$C$13=Meta!$AI$2,Meta!AI21,$C$13=Meta!$AJ$2,Meta!AJ21,$C$13=Meta!$AK$2,Meta!AK21,$C$13=Meta!$AL$2,Meta!AL21,C$13=Meta!$AM$2,Meta!AM21,$C$13=Meta!$AN$2,Meta!AN21,$C$13=Meta!$AO$2,Meta!AO21,$C$13=Meta!$AP$2,Meta!AP21)</f>
        <v>0.105</v>
      </c>
      <c r="M36" s="145">
        <f t="shared" si="2"/>
        <v>0.105</v>
      </c>
      <c r="N36" s="155">
        <f t="shared" si="6"/>
        <v>2.0484</v>
      </c>
      <c r="O36" s="132"/>
      <c r="P36" s="142">
        <f t="shared" si="3"/>
        <v>2.3588440000000004</v>
      </c>
      <c r="Q36" s="145"/>
      <c r="S36" s="132"/>
      <c r="T36" s="165"/>
      <c r="U36" s="165"/>
      <c r="V36" s="165"/>
      <c r="W36" s="165"/>
      <c r="X36" s="132"/>
      <c r="Y36" s="165"/>
      <c r="Z36" s="132"/>
      <c r="AA36" s="132"/>
    </row>
    <row r="37" spans="1:35" s="144" customFormat="1" x14ac:dyDescent="0.3">
      <c r="A37" s="132"/>
      <c r="B37" s="152">
        <f t="shared" si="4"/>
        <v>18</v>
      </c>
      <c r="C37" s="132">
        <v>2038</v>
      </c>
      <c r="D37" s="153" cm="1">
        <f t="array" ref="D37">_xlfn.IFS($C$13=Meta!$B$2,Meta!B22,$C$13=Meta!$C$2,Meta!C22,$C$13=Meta!$D$2,Meta!D22,$C$13=Meta!$E$2,Meta!E22,$C$13=Meta!$F$2,Meta!F22,$C$13=Meta!$G$2,Meta!G22,$C$13=Meta!$H$2,Meta!H22,$C$13=Meta!$I$2,Meta!I22,$C$13=Meta!$J$2,Meta!J22,C$13=Meta!$K$2,Meta!K22,$C$13=Meta!$L$2,Meta!L22,$C$13=Meta!$M$2,Meta!M22,$C$13=Meta!$N$2,Meta!N22)</f>
        <v>4.0739999999999998E-2</v>
      </c>
      <c r="E37" s="145">
        <f t="shared" si="0"/>
        <v>4.0739999999999998E-2</v>
      </c>
      <c r="F37" s="154">
        <f t="shared" si="5"/>
        <v>1.2344800000000005</v>
      </c>
      <c r="G37" s="132"/>
      <c r="H37" s="153" cm="1">
        <f t="array" ref="H37">_xlfn.IFS($C$13=Meta!$P$2,Meta!P22,$C$13=Meta!$Q$2,Meta!Q22,$C$13=Meta!$R$2,Meta!R22,$C$13=Meta!$S$2,Meta!S22,$C$13=Meta!$T$2,Meta!T22,$C$13=Meta!$U$2,Meta!U22,$C$13=Meta!$V$2,Meta!V22,$C$13=Meta!$W$2,Meta!W22,$C$13=Meta!$X$2,Meta!X22,C$13=Meta!$Y$2,Meta!Y22,$C$13=Meta!$Z$2,Meta!Z22,$C$13=Meta!$AA$2,Meta!AA22,$C$13=Meta!$AB$2,Meta!AB22)</f>
        <v>6.8328E-2</v>
      </c>
      <c r="I37" s="145">
        <f t="shared" si="1"/>
        <v>6.8328E-2</v>
      </c>
      <c r="J37" s="154">
        <f t="shared" si="7"/>
        <v>1.2334319999999999</v>
      </c>
      <c r="K37" s="132"/>
      <c r="L37" s="156" cm="1">
        <f t="array" ref="L37">_xlfn.IFS($C$13=Meta!$AD$2,Meta!AD22,$C$13=Meta!$AE$2,Meta!AE22,$C$13=Meta!$AF$2,Meta!AF22,$C$13=Meta!$AG$2,Meta!AG22,$C$13=Meta!$AH$2,Meta!AH22,$C$13=Meta!$AI$2,Meta!AI22,$C$13=Meta!$AJ$2,Meta!AJ22,$C$13=Meta!$AK$2,Meta!AK22,$C$13=Meta!$AL$2,Meta!AL22,C$13=Meta!$AM$2,Meta!AM22,$C$13=Meta!$AN$2,Meta!AN22,$C$13=Meta!$AO$2,Meta!AO22,$C$13=Meta!$AP$2,Meta!AP22)</f>
        <v>0.105</v>
      </c>
      <c r="M37" s="145">
        <f t="shared" si="2"/>
        <v>0.105</v>
      </c>
      <c r="N37" s="155">
        <f t="shared" si="6"/>
        <v>2.1534</v>
      </c>
      <c r="O37" s="132"/>
      <c r="P37" s="142">
        <f t="shared" si="3"/>
        <v>2.4679120000000001</v>
      </c>
      <c r="Q37" s="145"/>
      <c r="R37" s="141"/>
      <c r="S37" s="132"/>
      <c r="T37" s="132"/>
      <c r="U37" s="132"/>
      <c r="V37" s="132"/>
      <c r="W37" s="132"/>
      <c r="X37" s="132"/>
      <c r="Y37" s="132"/>
      <c r="Z37" s="132"/>
      <c r="AA37" s="132"/>
      <c r="AB37" s="141"/>
      <c r="AC37" s="141"/>
      <c r="AD37" s="141"/>
      <c r="AE37" s="141"/>
      <c r="AF37" s="141"/>
      <c r="AG37" s="141"/>
      <c r="AH37" s="141"/>
      <c r="AI37" s="141"/>
    </row>
    <row r="38" spans="1:35" s="141" customFormat="1" x14ac:dyDescent="0.3">
      <c r="A38" s="132"/>
      <c r="B38" s="152">
        <f t="shared" si="4"/>
        <v>19</v>
      </c>
      <c r="C38" s="132">
        <v>2039</v>
      </c>
      <c r="D38" s="153" cm="1">
        <f t="array" ref="D38">_xlfn.IFS($C$13=Meta!$B$2,Meta!B23,$C$13=Meta!$C$2,Meta!C23,$C$13=Meta!$D$2,Meta!D23,$C$13=Meta!$E$2,Meta!E23,$C$13=Meta!$F$2,Meta!F23,$C$13=Meta!$G$2,Meta!G23,$C$13=Meta!$H$2,Meta!H23,$C$13=Meta!$I$2,Meta!I23,$C$13=Meta!$J$2,Meta!J23,C$13=Meta!$K$2,Meta!K23,$C$13=Meta!$L$2,Meta!L23,$C$13=Meta!$M$2,Meta!M23,$C$13=Meta!$N$2,Meta!N23)</f>
        <v>4.052E-2</v>
      </c>
      <c r="E38" s="145">
        <f t="shared" si="0"/>
        <v>4.052E-2</v>
      </c>
      <c r="F38" s="154">
        <f t="shared" si="5"/>
        <v>1.2750000000000004</v>
      </c>
      <c r="G38" s="132"/>
      <c r="H38" s="153" cm="1">
        <f t="array" ref="H38">_xlfn.IFS($C$13=Meta!$P$2,Meta!P23,$C$13=Meta!$Q$2,Meta!Q23,$C$13=Meta!$R$2,Meta!R23,$C$13=Meta!$S$2,Meta!S23,$C$13=Meta!$T$2,Meta!T23,$C$13=Meta!$U$2,Meta!U23,$C$13=Meta!$V$2,Meta!V23,$C$13=Meta!$W$2,Meta!W23,$C$13=Meta!$X$2,Meta!X23,C$13=Meta!$Y$2,Meta!Y23,$C$13=Meta!$Z$2,Meta!Z23,$C$13=Meta!$AA$2,Meta!AA23,$C$13=Meta!$AB$2,Meta!AB23)</f>
        <v>6.8184000000000008E-2</v>
      </c>
      <c r="I38" s="145">
        <f t="shared" si="1"/>
        <v>6.8184000000000008E-2</v>
      </c>
      <c r="J38" s="154">
        <f t="shared" si="7"/>
        <v>1.3016159999999999</v>
      </c>
      <c r="K38" s="132"/>
      <c r="L38" s="156" cm="1">
        <f t="array" ref="L38">_xlfn.IFS($C$13=Meta!$AD$2,Meta!AD23,$C$13=Meta!$AE$2,Meta!AE23,$C$13=Meta!$AF$2,Meta!AF23,$C$13=Meta!$AG$2,Meta!AG23,$C$13=Meta!$AH$2,Meta!AH23,$C$13=Meta!$AI$2,Meta!AI23,$C$13=Meta!$AJ$2,Meta!AJ23,$C$13=Meta!$AK$2,Meta!AK23,$C$13=Meta!$AL$2,Meta!AL23,C$13=Meta!$AM$2,Meta!AM23,$C$13=Meta!$AN$2,Meta!AN23,$C$13=Meta!$AO$2,Meta!AO23,$C$13=Meta!$AP$2,Meta!AP23)</f>
        <v>0.105</v>
      </c>
      <c r="M38" s="145">
        <f t="shared" si="2"/>
        <v>0.105</v>
      </c>
      <c r="N38" s="155">
        <f t="shared" si="6"/>
        <v>2.2584</v>
      </c>
      <c r="O38" s="132"/>
      <c r="P38" s="142">
        <f t="shared" si="3"/>
        <v>2.5766160000000005</v>
      </c>
      <c r="Q38" s="145"/>
      <c r="S38" s="132"/>
      <c r="T38" s="132"/>
      <c r="U38" s="132"/>
      <c r="V38" s="132"/>
      <c r="W38" s="132"/>
      <c r="X38" s="132"/>
      <c r="Y38" s="132"/>
      <c r="Z38" s="132"/>
      <c r="AA38" s="132"/>
    </row>
    <row r="39" spans="1:35" s="144" customFormat="1" x14ac:dyDescent="0.3">
      <c r="A39" s="132"/>
      <c r="B39" s="152">
        <f t="shared" si="4"/>
        <v>20</v>
      </c>
      <c r="C39" s="157">
        <v>2040</v>
      </c>
      <c r="D39" s="153" cm="1">
        <f t="array" ref="D39">_xlfn.IFS($C$13=Meta!$B$2,Meta!B24,$C$13=Meta!$C$2,Meta!C24,$C$13=Meta!$D$2,Meta!D24,$C$13=Meta!$E$2,Meta!E24,$C$13=Meta!$F$2,Meta!F24,$C$13=Meta!$G$2,Meta!G24,$C$13=Meta!$H$2,Meta!H24,$C$13=Meta!$I$2,Meta!I24,$C$13=Meta!$J$2,Meta!J24,C$13=Meta!$K$2,Meta!K24,$C$13=Meta!$L$2,Meta!L24,$C$13=Meta!$M$2,Meta!M24,$C$13=Meta!$N$2,Meta!N24)</f>
        <v>4.0300000000000002E-2</v>
      </c>
      <c r="E39" s="145">
        <f t="shared" si="0"/>
        <v>4.0300000000000002E-2</v>
      </c>
      <c r="F39" s="154">
        <f t="shared" si="5"/>
        <v>1.3153000000000004</v>
      </c>
      <c r="G39" s="132"/>
      <c r="H39" s="153" cm="1">
        <f t="array" ref="H39">_xlfn.IFS($C$13=Meta!$P$2,Meta!P24,$C$13=Meta!$Q$2,Meta!Q24,$C$13=Meta!$R$2,Meta!R24,$C$13=Meta!$S$2,Meta!S24,$C$13=Meta!$T$2,Meta!T24,$C$13=Meta!$U$2,Meta!U24,$C$13=Meta!$V$2,Meta!V24,$C$13=Meta!$W$2,Meta!W24,$C$13=Meta!$X$2,Meta!X24,C$13=Meta!$Y$2,Meta!Y24,$C$13=Meta!$Z$2,Meta!Z24,$C$13=Meta!$AA$2,Meta!AA24,$C$13=Meta!$AB$2,Meta!AB24)</f>
        <v>6.8040000000000003E-2</v>
      </c>
      <c r="I39" s="145">
        <f t="shared" si="1"/>
        <v>6.8040000000000003E-2</v>
      </c>
      <c r="J39" s="154">
        <f t="shared" si="7"/>
        <v>1.369656</v>
      </c>
      <c r="K39" s="132"/>
      <c r="L39" s="156" cm="1">
        <f t="array" ref="L39">_xlfn.IFS($C$13=Meta!$AD$2,Meta!AD24,$C$13=Meta!$AE$2,Meta!AE24,$C$13=Meta!$AF$2,Meta!AF24,$C$13=Meta!$AG$2,Meta!AG24,$C$13=Meta!$AH$2,Meta!AH24,$C$13=Meta!$AI$2,Meta!AI24,$C$13=Meta!$AJ$2,Meta!AJ24,$C$13=Meta!$AK$2,Meta!AK24,$C$13=Meta!$AL$2,Meta!AL24,C$13=Meta!$AM$2,Meta!AM24,$C$13=Meta!$AN$2,Meta!AN24,$C$13=Meta!$AO$2,Meta!AO24,$C$13=Meta!$AP$2,Meta!AP24)</f>
        <v>0.105</v>
      </c>
      <c r="M39" s="145">
        <f t="shared" si="2"/>
        <v>0.105</v>
      </c>
      <c r="N39" s="155">
        <f t="shared" si="6"/>
        <v>2.3633999999999999</v>
      </c>
      <c r="O39" s="132"/>
      <c r="P39" s="142">
        <f t="shared" si="3"/>
        <v>2.6849560000000006</v>
      </c>
      <c r="Q39" s="145"/>
      <c r="R39" s="141"/>
      <c r="S39" s="132"/>
      <c r="T39" s="132"/>
      <c r="U39" s="132"/>
      <c r="V39" s="132"/>
      <c r="W39" s="132"/>
      <c r="X39" s="132"/>
      <c r="Y39" s="132"/>
      <c r="Z39" s="132"/>
      <c r="AA39" s="132"/>
      <c r="AB39" s="141"/>
      <c r="AC39" s="141"/>
      <c r="AD39" s="141"/>
      <c r="AE39" s="141"/>
      <c r="AF39" s="141"/>
      <c r="AG39" s="141"/>
      <c r="AH39" s="141"/>
      <c r="AI39" s="141"/>
    </row>
    <row r="40" spans="1:35" s="141" customFormat="1" x14ac:dyDescent="0.3">
      <c r="A40" s="132"/>
      <c r="B40" s="152">
        <f t="shared" si="4"/>
        <v>21</v>
      </c>
      <c r="C40" s="132">
        <v>2041</v>
      </c>
      <c r="D40" s="153" cm="1">
        <f t="array" ref="D40">_xlfn.IFS($C$13=Meta!$B$2,Meta!B25,$C$13=Meta!$C$2,Meta!C25,$C$13=Meta!$D$2,Meta!D25,$C$13=Meta!$E$2,Meta!E25,$C$13=Meta!$F$2,Meta!F25,$C$13=Meta!$G$2,Meta!G25,$C$13=Meta!$H$2,Meta!H25,$C$13=Meta!$I$2,Meta!I25,$C$13=Meta!$J$2,Meta!J25,C$13=Meta!$K$2,Meta!K25,$C$13=Meta!$L$2,Meta!L25,$C$13=Meta!$M$2,Meta!M25,$C$13=Meta!$N$2,Meta!N25)</f>
        <v>4.0300000000000002E-2</v>
      </c>
      <c r="E40" s="145">
        <f t="shared" si="0"/>
        <v>4.0300000000000002E-2</v>
      </c>
      <c r="F40" s="154">
        <f t="shared" si="5"/>
        <v>1.3556000000000004</v>
      </c>
      <c r="G40" s="132"/>
      <c r="H40" s="153" cm="1">
        <f t="array" ref="H40">_xlfn.IFS($C$13=Meta!$P$2,Meta!P25,$C$13=Meta!$Q$2,Meta!Q25,$C$13=Meta!$R$2,Meta!R25,$C$13=Meta!$S$2,Meta!S25,$C$13=Meta!$T$2,Meta!T25,$C$13=Meta!$U$2,Meta!U25,$C$13=Meta!$V$2,Meta!V25,$C$13=Meta!$W$2,Meta!W25,$C$13=Meta!$X$2,Meta!X25,C$13=Meta!$Y$2,Meta!Y25,$C$13=Meta!$Z$2,Meta!Z25,$C$13=Meta!$AA$2,Meta!AA25,$C$13=Meta!$AB$2,Meta!AB25)</f>
        <v>6.8040000000000003E-2</v>
      </c>
      <c r="I40" s="145">
        <f t="shared" si="1"/>
        <v>6.8040000000000003E-2</v>
      </c>
      <c r="J40" s="154">
        <f t="shared" si="7"/>
        <v>1.4376960000000001</v>
      </c>
      <c r="K40" s="132"/>
      <c r="L40" s="156" cm="1">
        <f t="array" ref="L40">_xlfn.IFS($C$13=Meta!$AD$2,Meta!AD25,$C$13=Meta!$AE$2,Meta!AE25,$C$13=Meta!$AF$2,Meta!AF25,$C$13=Meta!$AG$2,Meta!AG25,$C$13=Meta!$AH$2,Meta!AH25,$C$13=Meta!$AI$2,Meta!AI25,$C$13=Meta!$AJ$2,Meta!AJ25,$C$13=Meta!$AK$2,Meta!AK25,$C$13=Meta!$AL$2,Meta!AL25,C$13=Meta!$AM$2,Meta!AM25,$C$13=Meta!$AN$2,Meta!AN25,$C$13=Meta!$AO$2,Meta!AO25,$C$13=Meta!$AP$2,Meta!AP25)</f>
        <v>0.105</v>
      </c>
      <c r="M40" s="145">
        <f t="shared" si="2"/>
        <v>0.105</v>
      </c>
      <c r="N40" s="155">
        <f t="shared" si="6"/>
        <v>2.4683999999999999</v>
      </c>
      <c r="O40" s="132"/>
      <c r="P40" s="142">
        <f t="shared" si="3"/>
        <v>2.7932960000000007</v>
      </c>
      <c r="Q40" s="145"/>
      <c r="S40" s="132"/>
      <c r="T40" s="132"/>
      <c r="U40" s="132"/>
      <c r="V40" s="132"/>
      <c r="W40" s="132"/>
      <c r="X40" s="132"/>
      <c r="Y40" s="132"/>
      <c r="Z40" s="132"/>
      <c r="AA40" s="132"/>
    </row>
    <row r="41" spans="1:35" s="144" customFormat="1" x14ac:dyDescent="0.3">
      <c r="A41" s="132"/>
      <c r="B41" s="152">
        <f t="shared" si="4"/>
        <v>22</v>
      </c>
      <c r="C41" s="132">
        <v>2042</v>
      </c>
      <c r="D41" s="153" cm="1">
        <f t="array" ref="D41">_xlfn.IFS($C$13=Meta!$B$2,Meta!B26,$C$13=Meta!$C$2,Meta!C26,$C$13=Meta!$D$2,Meta!D26,$C$13=Meta!$E$2,Meta!E26,$C$13=Meta!$F$2,Meta!F26,$C$13=Meta!$G$2,Meta!G26,$C$13=Meta!$H$2,Meta!H26,$C$13=Meta!$I$2,Meta!I26,$C$13=Meta!$J$2,Meta!J26,C$13=Meta!$K$2,Meta!K26,$C$13=Meta!$L$2,Meta!L26,$C$13=Meta!$M$2,Meta!M26,$C$13=Meta!$N$2,Meta!N26)</f>
        <v>4.0300000000000002E-2</v>
      </c>
      <c r="E41" s="145">
        <f t="shared" si="0"/>
        <v>4.0300000000000002E-2</v>
      </c>
      <c r="F41" s="154">
        <f t="shared" si="5"/>
        <v>1.3959000000000004</v>
      </c>
      <c r="G41" s="132"/>
      <c r="H41" s="153" cm="1">
        <f t="array" ref="H41">_xlfn.IFS($C$13=Meta!$P$2,Meta!P26,$C$13=Meta!$Q$2,Meta!Q26,$C$13=Meta!$R$2,Meta!R26,$C$13=Meta!$S$2,Meta!S26,$C$13=Meta!$T$2,Meta!T26,$C$13=Meta!$U$2,Meta!U26,$C$13=Meta!$V$2,Meta!V26,$C$13=Meta!$W$2,Meta!W26,$C$13=Meta!$X$2,Meta!X26,C$13=Meta!$Y$2,Meta!Y26,$C$13=Meta!$Z$2,Meta!Z26,$C$13=Meta!$AA$2,Meta!AA26,$C$13=Meta!$AB$2,Meta!AB26)</f>
        <v>6.8040000000000003E-2</v>
      </c>
      <c r="I41" s="145">
        <f t="shared" si="1"/>
        <v>6.8040000000000003E-2</v>
      </c>
      <c r="J41" s="154">
        <f t="shared" si="7"/>
        <v>1.5057360000000002</v>
      </c>
      <c r="K41" s="132"/>
      <c r="L41" s="156" cm="1">
        <f t="array" ref="L41">_xlfn.IFS($C$13=Meta!$AD$2,Meta!AD26,$C$13=Meta!$AE$2,Meta!AE26,$C$13=Meta!$AF$2,Meta!AF26,$C$13=Meta!$AG$2,Meta!AG26,$C$13=Meta!$AH$2,Meta!AH26,$C$13=Meta!$AI$2,Meta!AI26,$C$13=Meta!$AJ$2,Meta!AJ26,$C$13=Meta!$AK$2,Meta!AK26,$C$13=Meta!$AL$2,Meta!AL26,C$13=Meta!$AM$2,Meta!AM26,$C$13=Meta!$AN$2,Meta!AN26,$C$13=Meta!$AO$2,Meta!AO26,$C$13=Meta!$AP$2,Meta!AP26)</f>
        <v>0.105</v>
      </c>
      <c r="M41" s="145">
        <f t="shared" si="2"/>
        <v>0.105</v>
      </c>
      <c r="N41" s="155">
        <f t="shared" si="6"/>
        <v>2.5733999999999999</v>
      </c>
      <c r="O41" s="132"/>
      <c r="P41" s="142">
        <f t="shared" si="3"/>
        <v>2.9016360000000008</v>
      </c>
      <c r="Q41" s="145"/>
      <c r="R41" s="141"/>
      <c r="S41" s="132"/>
      <c r="T41" s="132"/>
      <c r="U41" s="132"/>
      <c r="V41" s="132"/>
      <c r="W41" s="132"/>
      <c r="X41" s="132"/>
      <c r="Y41" s="132"/>
      <c r="Z41" s="132"/>
      <c r="AA41" s="132"/>
      <c r="AB41" s="141"/>
      <c r="AC41" s="141"/>
      <c r="AD41" s="141"/>
      <c r="AE41" s="141"/>
      <c r="AF41" s="141"/>
      <c r="AG41" s="141"/>
      <c r="AH41" s="141"/>
      <c r="AI41" s="141"/>
    </row>
    <row r="42" spans="1:35" s="141" customFormat="1" x14ac:dyDescent="0.3">
      <c r="A42" s="132"/>
      <c r="B42" s="152">
        <f t="shared" si="4"/>
        <v>23</v>
      </c>
      <c r="C42" s="132">
        <v>2043</v>
      </c>
      <c r="D42" s="153" cm="1">
        <f t="array" ref="D42">_xlfn.IFS($C$13=Meta!$B$2,Meta!B27,$C$13=Meta!$C$2,Meta!C27,$C$13=Meta!$D$2,Meta!D27,$C$13=Meta!$E$2,Meta!E27,$C$13=Meta!$F$2,Meta!F27,$C$13=Meta!$G$2,Meta!G27,$C$13=Meta!$H$2,Meta!H27,$C$13=Meta!$I$2,Meta!I27,$C$13=Meta!$J$2,Meta!J27,C$13=Meta!$K$2,Meta!K27,$C$13=Meta!$L$2,Meta!L27,$C$13=Meta!$M$2,Meta!M27,$C$13=Meta!$N$2,Meta!N27)</f>
        <v>4.0300000000000002E-2</v>
      </c>
      <c r="E42" s="145">
        <f t="shared" si="0"/>
        <v>4.0300000000000002E-2</v>
      </c>
      <c r="F42" s="154">
        <f t="shared" si="5"/>
        <v>1.4362000000000004</v>
      </c>
      <c r="G42" s="132"/>
      <c r="H42" s="153" cm="1">
        <f t="array" ref="H42">_xlfn.IFS($C$13=Meta!$P$2,Meta!P27,$C$13=Meta!$Q$2,Meta!Q27,$C$13=Meta!$R$2,Meta!R27,$C$13=Meta!$S$2,Meta!S27,$C$13=Meta!$T$2,Meta!T27,$C$13=Meta!$U$2,Meta!U27,$C$13=Meta!$V$2,Meta!V27,$C$13=Meta!$W$2,Meta!W27,$C$13=Meta!$X$2,Meta!X27,C$13=Meta!$Y$2,Meta!Y27,$C$13=Meta!$Z$2,Meta!Z27,$C$13=Meta!$AA$2,Meta!AA27,$C$13=Meta!$AB$2,Meta!AB27)</f>
        <v>6.8040000000000003E-2</v>
      </c>
      <c r="I42" s="145">
        <f t="shared" si="1"/>
        <v>6.8040000000000003E-2</v>
      </c>
      <c r="J42" s="154">
        <f t="shared" si="7"/>
        <v>1.5737760000000003</v>
      </c>
      <c r="K42" s="132"/>
      <c r="L42" s="156" cm="1">
        <f t="array" ref="L42">_xlfn.IFS($C$13=Meta!$AD$2,Meta!AD27,$C$13=Meta!$AE$2,Meta!AE27,$C$13=Meta!$AF$2,Meta!AF27,$C$13=Meta!$AG$2,Meta!AG27,$C$13=Meta!$AH$2,Meta!AH27,$C$13=Meta!$AI$2,Meta!AI27,$C$13=Meta!$AJ$2,Meta!AJ27,$C$13=Meta!$AK$2,Meta!AK27,$C$13=Meta!$AL$2,Meta!AL27,C$13=Meta!$AM$2,Meta!AM27,$C$13=Meta!$AN$2,Meta!AN27,$C$13=Meta!$AO$2,Meta!AO27,$C$13=Meta!$AP$2,Meta!AP27)</f>
        <v>0.105</v>
      </c>
      <c r="M42" s="145">
        <f t="shared" si="2"/>
        <v>0.105</v>
      </c>
      <c r="N42" s="155">
        <f t="shared" si="6"/>
        <v>2.6783999999999999</v>
      </c>
      <c r="O42" s="132"/>
      <c r="P42" s="142">
        <f t="shared" si="3"/>
        <v>3.0099760000000009</v>
      </c>
      <c r="Q42" s="177"/>
      <c r="S42" s="132"/>
      <c r="T42" s="132"/>
      <c r="U42" s="132"/>
      <c r="V42" s="132"/>
      <c r="W42" s="132"/>
      <c r="X42" s="132"/>
      <c r="Y42" s="132"/>
      <c r="Z42" s="132"/>
      <c r="AA42" s="132"/>
    </row>
    <row r="43" spans="1:35" s="144" customFormat="1" x14ac:dyDescent="0.3">
      <c r="A43" s="132"/>
      <c r="B43" s="152">
        <f t="shared" si="4"/>
        <v>24</v>
      </c>
      <c r="C43" s="132">
        <v>2044</v>
      </c>
      <c r="D43" s="153" cm="1">
        <f t="array" ref="D43">_xlfn.IFS($C$13=Meta!$B$2,Meta!B28,$C$13=Meta!$C$2,Meta!C28,$C$13=Meta!$D$2,Meta!D28,$C$13=Meta!$E$2,Meta!E28,$C$13=Meta!$F$2,Meta!F28,$C$13=Meta!$G$2,Meta!G28,$C$13=Meta!$H$2,Meta!H28,$C$13=Meta!$I$2,Meta!I28,$C$13=Meta!$J$2,Meta!J28,C$13=Meta!$K$2,Meta!K28,$C$13=Meta!$L$2,Meta!L28,$C$13=Meta!$M$2,Meta!M28,$C$13=Meta!$N$2,Meta!N28)</f>
        <v>4.0300000000000002E-2</v>
      </c>
      <c r="E43" s="145">
        <f t="shared" si="0"/>
        <v>4.0300000000000002E-2</v>
      </c>
      <c r="F43" s="154">
        <f t="shared" si="5"/>
        <v>1.4765000000000004</v>
      </c>
      <c r="G43" s="132"/>
      <c r="H43" s="153" cm="1">
        <f t="array" ref="H43">_xlfn.IFS($C$13=Meta!$P$2,Meta!P28,$C$13=Meta!$Q$2,Meta!Q28,$C$13=Meta!$R$2,Meta!R28,$C$13=Meta!$S$2,Meta!S28,$C$13=Meta!$T$2,Meta!T28,$C$13=Meta!$U$2,Meta!U28,$C$13=Meta!$V$2,Meta!V28,$C$13=Meta!$W$2,Meta!W28,$C$13=Meta!$X$2,Meta!X28,C$13=Meta!$Y$2,Meta!Y28,$C$13=Meta!$Z$2,Meta!Z28,$C$13=Meta!$AA$2,Meta!AA28,$C$13=Meta!$AB$2,Meta!AB28)</f>
        <v>6.8040000000000003E-2</v>
      </c>
      <c r="I43" s="145">
        <f t="shared" si="1"/>
        <v>6.8040000000000003E-2</v>
      </c>
      <c r="J43" s="154">
        <f t="shared" si="7"/>
        <v>1.6418160000000004</v>
      </c>
      <c r="K43" s="132"/>
      <c r="L43" s="156" cm="1">
        <f t="array" ref="L43">_xlfn.IFS($C$13=Meta!$AD$2,Meta!AD28,$C$13=Meta!$AE$2,Meta!AE28,$C$13=Meta!$AF$2,Meta!AF28,$C$13=Meta!$AG$2,Meta!AG28,$C$13=Meta!$AH$2,Meta!AH28,$C$13=Meta!$AI$2,Meta!AI28,$C$13=Meta!$AJ$2,Meta!AJ28,$C$13=Meta!$AK$2,Meta!AK28,$C$13=Meta!$AL$2,Meta!AL28,C$13=Meta!$AM$2,Meta!AM28,$C$13=Meta!$AN$2,Meta!AN28,$C$13=Meta!$AO$2,Meta!AO28,$C$13=Meta!$AP$2,Meta!AP28)</f>
        <v>0.105</v>
      </c>
      <c r="M43" s="145">
        <f t="shared" si="2"/>
        <v>0.105</v>
      </c>
      <c r="N43" s="155">
        <f t="shared" si="6"/>
        <v>2.7833999999999999</v>
      </c>
      <c r="O43" s="132"/>
      <c r="P43" s="142">
        <f t="shared" si="3"/>
        <v>3.118316000000001</v>
      </c>
      <c r="Q43" s="177"/>
      <c r="R43" s="141"/>
      <c r="S43" s="132"/>
      <c r="T43" s="132"/>
      <c r="U43" s="132"/>
      <c r="V43" s="132"/>
      <c r="W43" s="132"/>
      <c r="X43" s="132"/>
      <c r="Y43" s="132"/>
      <c r="Z43" s="132"/>
      <c r="AA43" s="132"/>
      <c r="AB43" s="141"/>
      <c r="AC43" s="141"/>
      <c r="AD43" s="141"/>
      <c r="AE43" s="141"/>
      <c r="AF43" s="141"/>
      <c r="AG43" s="141"/>
      <c r="AH43" s="141"/>
      <c r="AI43" s="141"/>
    </row>
    <row r="44" spans="1:35" s="141" customFormat="1" x14ac:dyDescent="0.3">
      <c r="A44" s="132"/>
      <c r="B44" s="152">
        <f t="shared" si="4"/>
        <v>25</v>
      </c>
      <c r="C44" s="132">
        <v>2045</v>
      </c>
      <c r="D44" s="153" cm="1">
        <f t="array" ref="D44">_xlfn.IFS($C$13=Meta!$B$2,Meta!B29,$C$13=Meta!$C$2,Meta!C29,$C$13=Meta!$D$2,Meta!D29,$C$13=Meta!$E$2,Meta!E29,$C$13=Meta!$F$2,Meta!F29,$C$13=Meta!$G$2,Meta!G29,$C$13=Meta!$H$2,Meta!H29,$C$13=Meta!$I$2,Meta!I29,$C$13=Meta!$J$2,Meta!J29,C$13=Meta!$K$2,Meta!K29,$C$13=Meta!$L$2,Meta!L29,$C$13=Meta!$M$2,Meta!M29,$C$13=Meta!$N$2,Meta!N29)</f>
        <v>4.0300000000000002E-2</v>
      </c>
      <c r="E44" s="145">
        <f t="shared" si="0"/>
        <v>4.0300000000000002E-2</v>
      </c>
      <c r="F44" s="154">
        <f t="shared" si="5"/>
        <v>1.5168000000000004</v>
      </c>
      <c r="G44" s="132"/>
      <c r="H44" s="153" cm="1">
        <f t="array" ref="H44">_xlfn.IFS($C$13=Meta!$P$2,Meta!P29,$C$13=Meta!$Q$2,Meta!Q29,$C$13=Meta!$R$2,Meta!R29,$C$13=Meta!$S$2,Meta!S29,$C$13=Meta!$T$2,Meta!T29,$C$13=Meta!$U$2,Meta!U29,$C$13=Meta!$V$2,Meta!V29,$C$13=Meta!$W$2,Meta!W29,$C$13=Meta!$X$2,Meta!X29,C$13=Meta!$Y$2,Meta!Y29,$C$13=Meta!$Z$2,Meta!Z29,$C$13=Meta!$AA$2,Meta!AA29,$C$13=Meta!$AB$2,Meta!AB29)</f>
        <v>6.8040000000000003E-2</v>
      </c>
      <c r="I44" s="145">
        <f t="shared" si="1"/>
        <v>6.8040000000000003E-2</v>
      </c>
      <c r="J44" s="154">
        <f t="shared" si="7"/>
        <v>1.7098560000000005</v>
      </c>
      <c r="K44" s="132"/>
      <c r="L44" s="156" cm="1">
        <f t="array" ref="L44">_xlfn.IFS($C$13=Meta!$AD$2,Meta!AD29,$C$13=Meta!$AE$2,Meta!AE29,$C$13=Meta!$AF$2,Meta!AF29,$C$13=Meta!$AG$2,Meta!AG29,$C$13=Meta!$AH$2,Meta!AH29,$C$13=Meta!$AI$2,Meta!AI29,$C$13=Meta!$AJ$2,Meta!AJ29,$C$13=Meta!$AK$2,Meta!AK29,$C$13=Meta!$AL$2,Meta!AL29,C$13=Meta!$AM$2,Meta!AM29,$C$13=Meta!$AN$2,Meta!AN29,$C$13=Meta!$AO$2,Meta!AO29,$C$13=Meta!$AP$2,Meta!AP29)</f>
        <v>0.105</v>
      </c>
      <c r="M44" s="145">
        <f t="shared" si="2"/>
        <v>0.105</v>
      </c>
      <c r="N44" s="155">
        <f t="shared" si="6"/>
        <v>2.8883999999999999</v>
      </c>
      <c r="O44" s="132"/>
      <c r="P44" s="142">
        <f t="shared" si="3"/>
        <v>3.2266560000000011</v>
      </c>
      <c r="Q44" s="145"/>
      <c r="S44" s="132"/>
      <c r="T44" s="132"/>
      <c r="U44" s="132"/>
      <c r="V44" s="132"/>
      <c r="W44" s="132"/>
      <c r="X44" s="132"/>
      <c r="Y44" s="132"/>
      <c r="Z44" s="132"/>
      <c r="AA44" s="132"/>
    </row>
    <row r="45" spans="1:35" s="144" customFormat="1" x14ac:dyDescent="0.3">
      <c r="A45" s="132"/>
      <c r="B45" s="152">
        <f t="shared" si="4"/>
        <v>26</v>
      </c>
      <c r="C45" s="132">
        <v>2046</v>
      </c>
      <c r="D45" s="153" cm="1">
        <f t="array" ref="D45">_xlfn.IFS($C$13=Meta!$B$2,Meta!B30,$C$13=Meta!$C$2,Meta!C30,$C$13=Meta!$D$2,Meta!D30,$C$13=Meta!$E$2,Meta!E30,$C$13=Meta!$F$2,Meta!F30,$C$13=Meta!$G$2,Meta!G30,$C$13=Meta!$H$2,Meta!H30,$C$13=Meta!$I$2,Meta!I30,$C$13=Meta!$J$2,Meta!J30,C$13=Meta!$K$2,Meta!K30,$C$13=Meta!$L$2,Meta!L30,$C$13=Meta!$M$2,Meta!M30,$C$13=Meta!$N$2,Meta!N30)</f>
        <v>4.0300000000000002E-2</v>
      </c>
      <c r="E45" s="145">
        <f t="shared" si="0"/>
        <v>4.0300000000000002E-2</v>
      </c>
      <c r="F45" s="154">
        <f t="shared" si="5"/>
        <v>1.5571000000000004</v>
      </c>
      <c r="G45" s="132"/>
      <c r="H45" s="153" cm="1">
        <f t="array" ref="H45">_xlfn.IFS($C$13=Meta!$P$2,Meta!P30,$C$13=Meta!$Q$2,Meta!Q30,$C$13=Meta!$R$2,Meta!R30,$C$13=Meta!$S$2,Meta!S30,$C$13=Meta!$T$2,Meta!T30,$C$13=Meta!$U$2,Meta!U30,$C$13=Meta!$V$2,Meta!V30,$C$13=Meta!$W$2,Meta!W30,$C$13=Meta!$X$2,Meta!X30,C$13=Meta!$Y$2,Meta!Y30,$C$13=Meta!$Z$2,Meta!Z30,$C$13=Meta!$AA$2,Meta!AA30,$C$13=Meta!$AB$2,Meta!AB30)</f>
        <v>6.8040000000000003E-2</v>
      </c>
      <c r="I45" s="145">
        <f t="shared" si="1"/>
        <v>6.8040000000000003E-2</v>
      </c>
      <c r="J45" s="154">
        <f t="shared" si="7"/>
        <v>1.7778960000000006</v>
      </c>
      <c r="K45" s="132"/>
      <c r="L45" s="156" cm="1">
        <f t="array" ref="L45">_xlfn.IFS($C$13=Meta!$AD$2,Meta!AD30,$C$13=Meta!$AE$2,Meta!AE30,$C$13=Meta!$AF$2,Meta!AF30,$C$13=Meta!$AG$2,Meta!AG30,$C$13=Meta!$AH$2,Meta!AH30,$C$13=Meta!$AI$2,Meta!AI30,$C$13=Meta!$AJ$2,Meta!AJ30,$C$13=Meta!$AK$2,Meta!AK30,$C$13=Meta!$AL$2,Meta!AL30,C$13=Meta!$AM$2,Meta!AM30,$C$13=Meta!$AN$2,Meta!AN30,$C$13=Meta!$AO$2,Meta!AO30,$C$13=Meta!$AP$2,Meta!AP30)</f>
        <v>0.105</v>
      </c>
      <c r="M45" s="145">
        <f t="shared" si="2"/>
        <v>0.105</v>
      </c>
      <c r="N45" s="155">
        <f t="shared" si="6"/>
        <v>2.9933999999999998</v>
      </c>
      <c r="O45" s="132"/>
      <c r="P45" s="142">
        <f t="shared" si="3"/>
        <v>3.3349960000000012</v>
      </c>
      <c r="Q45" s="145"/>
      <c r="R45" s="141"/>
      <c r="S45" s="132"/>
      <c r="T45" s="132"/>
      <c r="U45" s="132"/>
      <c r="V45" s="132"/>
      <c r="W45" s="132"/>
      <c r="X45" s="132"/>
      <c r="Y45" s="132"/>
      <c r="Z45" s="132"/>
      <c r="AA45" s="132"/>
      <c r="AB45" s="141"/>
      <c r="AC45" s="141"/>
      <c r="AD45" s="141"/>
      <c r="AE45" s="141"/>
      <c r="AF45" s="141"/>
      <c r="AG45" s="141"/>
      <c r="AH45" s="141"/>
      <c r="AI45" s="141"/>
    </row>
    <row r="46" spans="1:35" s="141" customFormat="1" x14ac:dyDescent="0.3">
      <c r="A46" s="132"/>
      <c r="B46" s="152">
        <f t="shared" si="4"/>
        <v>27</v>
      </c>
      <c r="C46" s="132">
        <v>2047</v>
      </c>
      <c r="D46" s="153" cm="1">
        <f t="array" ref="D46">_xlfn.IFS($C$13=Meta!$B$2,Meta!B31,$C$13=Meta!$C$2,Meta!C31,$C$13=Meta!$D$2,Meta!D31,$C$13=Meta!$E$2,Meta!E31,$C$13=Meta!$F$2,Meta!F31,$C$13=Meta!$G$2,Meta!G31,$C$13=Meta!$H$2,Meta!H31,$C$13=Meta!$I$2,Meta!I31,$C$13=Meta!$J$2,Meta!J31,C$13=Meta!$K$2,Meta!K31,$C$13=Meta!$L$2,Meta!L31,$C$13=Meta!$M$2,Meta!M31,$C$13=Meta!$N$2,Meta!N31)</f>
        <v>4.0300000000000002E-2</v>
      </c>
      <c r="E46" s="145">
        <f t="shared" si="0"/>
        <v>4.0300000000000002E-2</v>
      </c>
      <c r="F46" s="154">
        <f t="shared" si="5"/>
        <v>1.5974000000000004</v>
      </c>
      <c r="G46" s="132"/>
      <c r="H46" s="153" cm="1">
        <f t="array" ref="H46">_xlfn.IFS($C$13=Meta!$P$2,Meta!P31,$C$13=Meta!$Q$2,Meta!Q31,$C$13=Meta!$R$2,Meta!R31,$C$13=Meta!$S$2,Meta!S31,$C$13=Meta!$T$2,Meta!T31,$C$13=Meta!$U$2,Meta!U31,$C$13=Meta!$V$2,Meta!V31,$C$13=Meta!$W$2,Meta!W31,$C$13=Meta!$X$2,Meta!X31,C$13=Meta!$Y$2,Meta!Y31,$C$13=Meta!$Z$2,Meta!Z31,$C$13=Meta!$AA$2,Meta!AA31,$C$13=Meta!$AB$2,Meta!AB31)</f>
        <v>6.8040000000000003E-2</v>
      </c>
      <c r="I46" s="145">
        <f t="shared" si="1"/>
        <v>6.8040000000000003E-2</v>
      </c>
      <c r="J46" s="154">
        <f t="shared" si="7"/>
        <v>1.8459360000000007</v>
      </c>
      <c r="K46" s="132"/>
      <c r="L46" s="156" cm="1">
        <f t="array" ref="L46">_xlfn.IFS($C$13=Meta!$AD$2,Meta!AD31,$C$13=Meta!$AE$2,Meta!AE31,$C$13=Meta!$AF$2,Meta!AF31,$C$13=Meta!$AG$2,Meta!AG31,$C$13=Meta!$AH$2,Meta!AH31,$C$13=Meta!$AI$2,Meta!AI31,$C$13=Meta!$AJ$2,Meta!AJ31,$C$13=Meta!$AK$2,Meta!AK31,$C$13=Meta!$AL$2,Meta!AL31,C$13=Meta!$AM$2,Meta!AM31,$C$13=Meta!$AN$2,Meta!AN31,$C$13=Meta!$AO$2,Meta!AO31,$C$13=Meta!$AP$2,Meta!AP31)</f>
        <v>0.105</v>
      </c>
      <c r="M46" s="145">
        <f t="shared" si="2"/>
        <v>0.105</v>
      </c>
      <c r="N46" s="155">
        <f t="shared" si="6"/>
        <v>3.0983999999999998</v>
      </c>
      <c r="O46" s="132"/>
      <c r="P46" s="142">
        <f t="shared" si="3"/>
        <v>3.4433360000000013</v>
      </c>
      <c r="Q46" s="145"/>
      <c r="S46" s="132"/>
      <c r="T46" s="132"/>
      <c r="U46" s="132"/>
      <c r="V46" s="132"/>
      <c r="W46" s="132"/>
      <c r="X46" s="132"/>
      <c r="Y46" s="132"/>
      <c r="Z46" s="132"/>
      <c r="AA46" s="132"/>
    </row>
    <row r="47" spans="1:35" s="144" customFormat="1" x14ac:dyDescent="0.3">
      <c r="A47" s="132"/>
      <c r="B47" s="152">
        <f t="shared" si="4"/>
        <v>28</v>
      </c>
      <c r="C47" s="132">
        <v>2048</v>
      </c>
      <c r="D47" s="153" cm="1">
        <f t="array" ref="D47">_xlfn.IFS($C$13=Meta!$B$2,Meta!B32,$C$13=Meta!$C$2,Meta!C32,$C$13=Meta!$D$2,Meta!D32,$C$13=Meta!$E$2,Meta!E32,$C$13=Meta!$F$2,Meta!F32,$C$13=Meta!$G$2,Meta!G32,$C$13=Meta!$H$2,Meta!H32,$C$13=Meta!$I$2,Meta!I32,$C$13=Meta!$J$2,Meta!J32,C$13=Meta!$K$2,Meta!K32,$C$13=Meta!$L$2,Meta!L32,$C$13=Meta!$M$2,Meta!M32,$C$13=Meta!$N$2,Meta!N32)</f>
        <v>4.0300000000000002E-2</v>
      </c>
      <c r="E47" s="145">
        <f t="shared" si="0"/>
        <v>4.0300000000000002E-2</v>
      </c>
      <c r="F47" s="154">
        <f t="shared" si="5"/>
        <v>1.6377000000000004</v>
      </c>
      <c r="G47" s="132"/>
      <c r="H47" s="153" cm="1">
        <f t="array" ref="H47">_xlfn.IFS($C$13=Meta!$P$2,Meta!P32,$C$13=Meta!$Q$2,Meta!Q32,$C$13=Meta!$R$2,Meta!R32,$C$13=Meta!$S$2,Meta!S32,$C$13=Meta!$T$2,Meta!T32,$C$13=Meta!$U$2,Meta!U32,$C$13=Meta!$V$2,Meta!V32,$C$13=Meta!$W$2,Meta!W32,$C$13=Meta!$X$2,Meta!X32,C$13=Meta!$Y$2,Meta!Y32,$C$13=Meta!$Z$2,Meta!Z32,$C$13=Meta!$AA$2,Meta!AA32,$C$13=Meta!$AB$2,Meta!AB32)</f>
        <v>6.8040000000000003E-2</v>
      </c>
      <c r="I47" s="145">
        <f t="shared" si="1"/>
        <v>6.8040000000000003E-2</v>
      </c>
      <c r="J47" s="154">
        <f t="shared" si="7"/>
        <v>1.9139760000000008</v>
      </c>
      <c r="K47" s="132"/>
      <c r="L47" s="156" cm="1">
        <f t="array" ref="L47">_xlfn.IFS($C$13=Meta!$AD$2,Meta!AD32,$C$13=Meta!$AE$2,Meta!AE32,$C$13=Meta!$AF$2,Meta!AF32,$C$13=Meta!$AG$2,Meta!AG32,$C$13=Meta!$AH$2,Meta!AH32,$C$13=Meta!$AI$2,Meta!AI32,$C$13=Meta!$AJ$2,Meta!AJ32,$C$13=Meta!$AK$2,Meta!AK32,$C$13=Meta!$AL$2,Meta!AL32,C$13=Meta!$AM$2,Meta!AM32,$C$13=Meta!$AN$2,Meta!AN32,$C$13=Meta!$AO$2,Meta!AO32,$C$13=Meta!$AP$2,Meta!AP32)</f>
        <v>0.105</v>
      </c>
      <c r="M47" s="145">
        <f t="shared" si="2"/>
        <v>0.105</v>
      </c>
      <c r="N47" s="155">
        <f t="shared" si="6"/>
        <v>3.2033999999999998</v>
      </c>
      <c r="O47" s="132"/>
      <c r="P47" s="142">
        <f t="shared" si="3"/>
        <v>3.5516760000000014</v>
      </c>
      <c r="Q47" s="145"/>
      <c r="R47" s="141"/>
      <c r="S47" s="132"/>
      <c r="T47" s="132"/>
      <c r="U47" s="132"/>
      <c r="V47" s="132"/>
      <c r="W47" s="132"/>
      <c r="X47" s="132"/>
      <c r="Y47" s="132"/>
      <c r="Z47" s="132"/>
      <c r="AA47" s="132"/>
      <c r="AB47" s="141"/>
      <c r="AC47" s="141"/>
      <c r="AD47" s="141"/>
      <c r="AE47" s="141"/>
      <c r="AF47" s="141"/>
      <c r="AG47" s="141"/>
      <c r="AH47" s="141"/>
      <c r="AI47" s="141"/>
    </row>
    <row r="48" spans="1:35" s="141" customFormat="1" x14ac:dyDescent="0.3">
      <c r="A48" s="132"/>
      <c r="B48" s="152">
        <f t="shared" si="4"/>
        <v>29</v>
      </c>
      <c r="C48" s="132">
        <v>2049</v>
      </c>
      <c r="D48" s="153" cm="1">
        <f t="array" ref="D48">_xlfn.IFS($C$13=Meta!$B$2,Meta!B33,$C$13=Meta!$C$2,Meta!C33,$C$13=Meta!$D$2,Meta!D33,$C$13=Meta!$E$2,Meta!E33,$C$13=Meta!$F$2,Meta!F33,$C$13=Meta!$G$2,Meta!G33,$C$13=Meta!$H$2,Meta!H33,$C$13=Meta!$I$2,Meta!I33,$C$13=Meta!$J$2,Meta!J33,C$13=Meta!$K$2,Meta!K33,$C$13=Meta!$L$2,Meta!L33,$C$13=Meta!$M$2,Meta!M33,$C$13=Meta!$N$2,Meta!N33)</f>
        <v>4.0300000000000002E-2</v>
      </c>
      <c r="E48" s="145">
        <f t="shared" si="0"/>
        <v>4.0300000000000002E-2</v>
      </c>
      <c r="F48" s="154">
        <f t="shared" si="5"/>
        <v>1.6780000000000004</v>
      </c>
      <c r="G48" s="132"/>
      <c r="H48" s="153" cm="1">
        <f t="array" ref="H48">_xlfn.IFS($C$13=Meta!$P$2,Meta!P33,$C$13=Meta!$Q$2,Meta!Q33,$C$13=Meta!$R$2,Meta!R33,$C$13=Meta!$S$2,Meta!S33,$C$13=Meta!$T$2,Meta!T33,$C$13=Meta!$U$2,Meta!U33,$C$13=Meta!$V$2,Meta!V33,$C$13=Meta!$W$2,Meta!W33,$C$13=Meta!$X$2,Meta!X33,C$13=Meta!$Y$2,Meta!Y33,$C$13=Meta!$Z$2,Meta!Z33,$C$13=Meta!$AA$2,Meta!AA33,$C$13=Meta!$AB$2,Meta!AB33)</f>
        <v>6.8040000000000003E-2</v>
      </c>
      <c r="I48" s="145">
        <f t="shared" si="1"/>
        <v>6.8040000000000003E-2</v>
      </c>
      <c r="J48" s="154">
        <f t="shared" si="7"/>
        <v>1.9820160000000009</v>
      </c>
      <c r="K48" s="132"/>
      <c r="L48" s="156" cm="1">
        <f t="array" ref="L48">_xlfn.IFS($C$13=Meta!$AD$2,Meta!AD33,$C$13=Meta!$AE$2,Meta!AE33,$C$13=Meta!$AF$2,Meta!AF33,$C$13=Meta!$AG$2,Meta!AG33,$C$13=Meta!$AH$2,Meta!AH33,$C$13=Meta!$AI$2,Meta!AI33,$C$13=Meta!$AJ$2,Meta!AJ33,$C$13=Meta!$AK$2,Meta!AK33,$C$13=Meta!$AL$2,Meta!AL33,C$13=Meta!$AM$2,Meta!AM33,$C$13=Meta!$AN$2,Meta!AN33,$C$13=Meta!$AO$2,Meta!AO33,$C$13=Meta!$AP$2,Meta!AP33)</f>
        <v>0.105</v>
      </c>
      <c r="M48" s="145">
        <f t="shared" si="2"/>
        <v>0.105</v>
      </c>
      <c r="N48" s="155">
        <f t="shared" si="6"/>
        <v>3.3083999999999998</v>
      </c>
      <c r="O48" s="132"/>
      <c r="P48" s="142">
        <f t="shared" si="3"/>
        <v>3.6600160000000015</v>
      </c>
      <c r="Q48" s="145"/>
      <c r="S48" s="132"/>
      <c r="T48" s="132"/>
      <c r="U48" s="132"/>
      <c r="V48" s="132"/>
      <c r="W48" s="132"/>
      <c r="X48" s="132"/>
      <c r="Y48" s="132"/>
      <c r="Z48" s="132"/>
      <c r="AA48" s="132"/>
    </row>
    <row r="49" spans="1:35" s="144" customFormat="1" x14ac:dyDescent="0.3">
      <c r="A49" s="132"/>
      <c r="B49" s="152">
        <f t="shared" si="4"/>
        <v>30</v>
      </c>
      <c r="C49" s="132">
        <v>2050</v>
      </c>
      <c r="D49" s="153" cm="1">
        <f t="array" ref="D49">_xlfn.IFS($C$13=Meta!$B$2,Meta!B34,$C$13=Meta!$C$2,Meta!C34,$C$13=Meta!$D$2,Meta!D34,$C$13=Meta!$E$2,Meta!E34,$C$13=Meta!$F$2,Meta!F34,$C$13=Meta!$G$2,Meta!G34,$C$13=Meta!$H$2,Meta!H34,$C$13=Meta!$I$2,Meta!I34,$C$13=Meta!$J$2,Meta!J34,C$13=Meta!$K$2,Meta!K34,$C$13=Meta!$L$2,Meta!L34,$C$13=Meta!$M$2,Meta!M34,$C$13=Meta!$N$2,Meta!N34)</f>
        <v>4.0300000000000002E-2</v>
      </c>
      <c r="E49" s="145">
        <f t="shared" si="0"/>
        <v>4.0300000000000002E-2</v>
      </c>
      <c r="F49" s="154">
        <f t="shared" si="5"/>
        <v>1.7183000000000004</v>
      </c>
      <c r="G49" s="132"/>
      <c r="H49" s="153" cm="1">
        <f t="array" ref="H49">_xlfn.IFS($C$13=Meta!$P$2,Meta!P34,$C$13=Meta!$Q$2,Meta!Q34,$C$13=Meta!$R$2,Meta!R34,$C$13=Meta!$S$2,Meta!S34,$C$13=Meta!$T$2,Meta!T34,$C$13=Meta!$U$2,Meta!U34,$C$13=Meta!$V$2,Meta!V34,$C$13=Meta!$W$2,Meta!W34,$C$13=Meta!$X$2,Meta!X34,C$13=Meta!$Y$2,Meta!Y34,$C$13=Meta!$Z$2,Meta!Z34,$C$13=Meta!$AA$2,Meta!AA34,$C$13=Meta!$AB$2,Meta!AB34)</f>
        <v>6.8040000000000003E-2</v>
      </c>
      <c r="I49" s="145">
        <f t="shared" si="1"/>
        <v>6.8040000000000003E-2</v>
      </c>
      <c r="J49" s="154">
        <f t="shared" si="7"/>
        <v>2.050056000000001</v>
      </c>
      <c r="K49" s="132"/>
      <c r="L49" s="156" cm="1">
        <f t="array" ref="L49">_xlfn.IFS($C$13=Meta!$AD$2,Meta!AD34,$C$13=Meta!$AE$2,Meta!AE34,$C$13=Meta!$AF$2,Meta!AF34,$C$13=Meta!$AG$2,Meta!AG34,$C$13=Meta!$AH$2,Meta!AH34,$C$13=Meta!$AI$2,Meta!AI34,$C$13=Meta!$AJ$2,Meta!AJ34,$C$13=Meta!$AK$2,Meta!AK34,$C$13=Meta!$AL$2,Meta!AL34,C$13=Meta!$AM$2,Meta!AM34,$C$13=Meta!$AN$2,Meta!AN34,$C$13=Meta!$AO$2,Meta!AO34,$C$13=Meta!$AP$2,Meta!AP34)</f>
        <v>0.105</v>
      </c>
      <c r="M49" s="145">
        <f t="shared" si="2"/>
        <v>0.105</v>
      </c>
      <c r="N49" s="155">
        <f t="shared" si="6"/>
        <v>3.4133999999999998</v>
      </c>
      <c r="O49" s="132"/>
      <c r="P49" s="142">
        <f t="shared" si="3"/>
        <v>3.7683560000000016</v>
      </c>
      <c r="Q49" s="145"/>
      <c r="R49" s="141"/>
      <c r="S49" s="132"/>
      <c r="T49" s="132"/>
      <c r="U49" s="132"/>
      <c r="V49" s="132"/>
      <c r="W49" s="132"/>
      <c r="X49" s="132"/>
      <c r="Y49" s="132"/>
      <c r="Z49" s="132"/>
      <c r="AA49" s="132"/>
      <c r="AB49" s="141"/>
      <c r="AC49" s="141"/>
      <c r="AD49" s="141"/>
      <c r="AE49" s="141"/>
      <c r="AF49" s="141"/>
      <c r="AG49" s="141"/>
      <c r="AH49" s="141"/>
      <c r="AI49" s="141"/>
    </row>
    <row r="50" spans="1:35" s="141" customFormat="1" x14ac:dyDescent="0.3">
      <c r="A50" s="132"/>
      <c r="B50" s="152">
        <f t="shared" si="4"/>
        <v>31</v>
      </c>
      <c r="C50" s="132">
        <v>2051</v>
      </c>
      <c r="D50" s="153" cm="1">
        <f t="array" ref="D50">_xlfn.IFS($C$13=Meta!$B$2,Meta!B35,$C$13=Meta!$C$2,Meta!C35,$C$13=Meta!$D$2,Meta!D35,$C$13=Meta!$E$2,Meta!E35,$C$13=Meta!$F$2,Meta!F35,$C$13=Meta!$G$2,Meta!G35,$C$13=Meta!$H$2,Meta!H35,$C$13=Meta!$I$2,Meta!I35,$C$13=Meta!$J$2,Meta!J35,C$13=Meta!$K$2,Meta!K35,$C$13=Meta!$L$2,Meta!L35,$C$13=Meta!$M$2,Meta!M35,$C$13=Meta!$N$2,Meta!N35)</f>
        <v>4.0300000000000002E-2</v>
      </c>
      <c r="E50" s="145">
        <f t="shared" si="0"/>
        <v>4.0300000000000002E-2</v>
      </c>
      <c r="F50" s="154">
        <f t="shared" si="5"/>
        <v>1.7586000000000004</v>
      </c>
      <c r="G50" s="132"/>
      <c r="H50" s="153" cm="1">
        <f t="array" ref="H50">_xlfn.IFS($C$13=Meta!$P$2,Meta!P35,$C$13=Meta!$Q$2,Meta!Q35,$C$13=Meta!$R$2,Meta!R35,$C$13=Meta!$S$2,Meta!S35,$C$13=Meta!$T$2,Meta!T35,$C$13=Meta!$U$2,Meta!U35,$C$13=Meta!$V$2,Meta!V35,$C$13=Meta!$W$2,Meta!W35,$C$13=Meta!$X$2,Meta!X35,C$13=Meta!$Y$2,Meta!Y35,$C$13=Meta!$Z$2,Meta!Z35,$C$13=Meta!$AA$2,Meta!AA35,$C$13=Meta!$AB$2,Meta!AB35)</f>
        <v>6.8040000000000003E-2</v>
      </c>
      <c r="I50" s="145">
        <f t="shared" si="1"/>
        <v>6.8040000000000003E-2</v>
      </c>
      <c r="J50" s="154">
        <f t="shared" si="7"/>
        <v>2.1180960000000009</v>
      </c>
      <c r="K50" s="132"/>
      <c r="L50" s="156" cm="1">
        <f t="array" ref="L50">_xlfn.IFS($C$13=Meta!$AD$2,Meta!AD35,$C$13=Meta!$AE$2,Meta!AE35,$C$13=Meta!$AF$2,Meta!AF35,$C$13=Meta!$AG$2,Meta!AG35,$C$13=Meta!$AH$2,Meta!AH35,$C$13=Meta!$AI$2,Meta!AI35,$C$13=Meta!$AJ$2,Meta!AJ35,$C$13=Meta!$AK$2,Meta!AK35,$C$13=Meta!$AL$2,Meta!AL35,C$13=Meta!$AM$2,Meta!AM35,$C$13=Meta!$AN$2,Meta!AN35,$C$13=Meta!$AO$2,Meta!AO35,$C$13=Meta!$AP$2,Meta!AP35)</f>
        <v>0.105</v>
      </c>
      <c r="M50" s="145">
        <f t="shared" si="2"/>
        <v>0.105</v>
      </c>
      <c r="N50" s="155">
        <f t="shared" si="6"/>
        <v>3.5183999999999997</v>
      </c>
      <c r="O50" s="132"/>
      <c r="P50" s="142">
        <f t="shared" si="3"/>
        <v>3.8766960000000013</v>
      </c>
      <c r="Q50" s="145"/>
      <c r="S50" s="132"/>
      <c r="T50" s="132"/>
      <c r="U50" s="132"/>
      <c r="V50" s="132"/>
      <c r="W50" s="132"/>
      <c r="X50" s="132"/>
      <c r="Y50" s="132"/>
      <c r="Z50" s="132"/>
      <c r="AA50" s="132"/>
    </row>
    <row r="51" spans="1:35" s="144" customFormat="1" x14ac:dyDescent="0.3">
      <c r="A51" s="132"/>
      <c r="B51" s="152">
        <f t="shared" si="4"/>
        <v>32</v>
      </c>
      <c r="C51" s="132">
        <v>2052</v>
      </c>
      <c r="D51" s="153" cm="1">
        <f t="array" ref="D51">_xlfn.IFS($C$13=Meta!$B$2,Meta!B36,$C$13=Meta!$C$2,Meta!C36,$C$13=Meta!$D$2,Meta!D36,$C$13=Meta!$E$2,Meta!E36,$C$13=Meta!$F$2,Meta!F36,$C$13=Meta!$G$2,Meta!G36,$C$13=Meta!$H$2,Meta!H36,$C$13=Meta!$I$2,Meta!I36,$C$13=Meta!$J$2,Meta!J36,C$13=Meta!$K$2,Meta!K36,$C$13=Meta!$L$2,Meta!L36,$C$13=Meta!$M$2,Meta!M36,$C$13=Meta!$N$2,Meta!N36)</f>
        <v>4.0300000000000002E-2</v>
      </c>
      <c r="E51" s="145">
        <f t="shared" si="0"/>
        <v>4.0300000000000002E-2</v>
      </c>
      <c r="F51" s="154">
        <f t="shared" si="5"/>
        <v>1.7989000000000004</v>
      </c>
      <c r="G51" s="132"/>
      <c r="H51" s="153" cm="1">
        <f t="array" ref="H51">_xlfn.IFS($C$13=Meta!$P$2,Meta!P36,$C$13=Meta!$Q$2,Meta!Q36,$C$13=Meta!$R$2,Meta!R36,$C$13=Meta!$S$2,Meta!S36,$C$13=Meta!$T$2,Meta!T36,$C$13=Meta!$U$2,Meta!U36,$C$13=Meta!$V$2,Meta!V36,$C$13=Meta!$W$2,Meta!W36,$C$13=Meta!$X$2,Meta!X36,C$13=Meta!$Y$2,Meta!Y36,$C$13=Meta!$Z$2,Meta!Z36,$C$13=Meta!$AA$2,Meta!AA36,$C$13=Meta!$AB$2,Meta!AB36)</f>
        <v>6.8040000000000003E-2</v>
      </c>
      <c r="I51" s="145">
        <f t="shared" si="1"/>
        <v>6.8040000000000003E-2</v>
      </c>
      <c r="J51" s="154">
        <f t="shared" si="7"/>
        <v>2.1861360000000007</v>
      </c>
      <c r="K51" s="132"/>
      <c r="L51" s="156" cm="1">
        <f t="array" ref="L51">_xlfn.IFS($C$13=Meta!$AD$2,Meta!AD36,$C$13=Meta!$AE$2,Meta!AE36,$C$13=Meta!$AF$2,Meta!AF36,$C$13=Meta!$AG$2,Meta!AG36,$C$13=Meta!$AH$2,Meta!AH36,$C$13=Meta!$AI$2,Meta!AI36,$C$13=Meta!$AJ$2,Meta!AJ36,$C$13=Meta!$AK$2,Meta!AK36,$C$13=Meta!$AL$2,Meta!AL36,C$13=Meta!$AM$2,Meta!AM36,$C$13=Meta!$AN$2,Meta!AN36,$C$13=Meta!$AO$2,Meta!AO36,$C$13=Meta!$AP$2,Meta!AP36)</f>
        <v>0.105</v>
      </c>
      <c r="M51" s="145">
        <f t="shared" si="2"/>
        <v>0.105</v>
      </c>
      <c r="N51" s="155">
        <f t="shared" si="6"/>
        <v>3.6233999999999997</v>
      </c>
      <c r="O51" s="132"/>
      <c r="P51" s="142">
        <f t="shared" si="3"/>
        <v>3.9850360000000009</v>
      </c>
      <c r="Q51" s="145"/>
      <c r="R51" s="141"/>
      <c r="S51" s="132"/>
      <c r="T51" s="132"/>
      <c r="U51" s="132"/>
      <c r="V51" s="132"/>
      <c r="W51" s="132"/>
      <c r="X51" s="132"/>
      <c r="Y51" s="132"/>
      <c r="Z51" s="132"/>
      <c r="AA51" s="132"/>
      <c r="AB51" s="141"/>
      <c r="AC51" s="141"/>
      <c r="AD51" s="141"/>
      <c r="AE51" s="141"/>
      <c r="AF51" s="141"/>
      <c r="AG51" s="141"/>
      <c r="AH51" s="141"/>
      <c r="AI51" s="141"/>
    </row>
    <row r="52" spans="1:35" s="141" customFormat="1" x14ac:dyDescent="0.3">
      <c r="A52" s="132"/>
      <c r="B52" s="152">
        <f t="shared" si="4"/>
        <v>33</v>
      </c>
      <c r="C52" s="132">
        <v>2053</v>
      </c>
      <c r="D52" s="153" cm="1">
        <f t="array" ref="D52">_xlfn.IFS($C$13=Meta!$B$2,Meta!B37,$C$13=Meta!$C$2,Meta!C37,$C$13=Meta!$D$2,Meta!D37,$C$13=Meta!$E$2,Meta!E37,$C$13=Meta!$F$2,Meta!F37,$C$13=Meta!$G$2,Meta!G37,$C$13=Meta!$H$2,Meta!H37,$C$13=Meta!$I$2,Meta!I37,$C$13=Meta!$J$2,Meta!J37,C$13=Meta!$K$2,Meta!K37,$C$13=Meta!$L$2,Meta!L37,$C$13=Meta!$M$2,Meta!M37,$C$13=Meta!$N$2,Meta!N37)</f>
        <v>4.0300000000000002E-2</v>
      </c>
      <c r="E52" s="145">
        <f t="shared" si="0"/>
        <v>4.0300000000000002E-2</v>
      </c>
      <c r="F52" s="154">
        <f t="shared" si="5"/>
        <v>1.8392000000000004</v>
      </c>
      <c r="G52" s="132"/>
      <c r="H52" s="153" cm="1">
        <f t="array" ref="H52">_xlfn.IFS($C$13=Meta!$P$2,Meta!P37,$C$13=Meta!$Q$2,Meta!Q37,$C$13=Meta!$R$2,Meta!R37,$C$13=Meta!$S$2,Meta!S37,$C$13=Meta!$T$2,Meta!T37,$C$13=Meta!$U$2,Meta!U37,$C$13=Meta!$V$2,Meta!V37,$C$13=Meta!$W$2,Meta!W37,$C$13=Meta!$X$2,Meta!X37,C$13=Meta!$Y$2,Meta!Y37,$C$13=Meta!$Z$2,Meta!Z37,$C$13=Meta!$AA$2,Meta!AA37,$C$13=Meta!$AB$2,Meta!AB37)</f>
        <v>6.8040000000000003E-2</v>
      </c>
      <c r="I52" s="145">
        <f t="shared" si="1"/>
        <v>6.8040000000000003E-2</v>
      </c>
      <c r="J52" s="154">
        <f t="shared" si="7"/>
        <v>2.2541760000000006</v>
      </c>
      <c r="K52" s="132"/>
      <c r="L52" s="156" cm="1">
        <f t="array" ref="L52">_xlfn.IFS($C$13=Meta!$AD$2,Meta!AD37,$C$13=Meta!$AE$2,Meta!AE37,$C$13=Meta!$AF$2,Meta!AF37,$C$13=Meta!$AG$2,Meta!AG37,$C$13=Meta!$AH$2,Meta!AH37,$C$13=Meta!$AI$2,Meta!AI37,$C$13=Meta!$AJ$2,Meta!AJ37,$C$13=Meta!$AK$2,Meta!AK37,$C$13=Meta!$AL$2,Meta!AL37,C$13=Meta!$AM$2,Meta!AM37,$C$13=Meta!$AN$2,Meta!AN37,$C$13=Meta!$AO$2,Meta!AO37,$C$13=Meta!$AP$2,Meta!AP37)</f>
        <v>0.105</v>
      </c>
      <c r="M52" s="145">
        <f t="shared" si="2"/>
        <v>0.105</v>
      </c>
      <c r="N52" s="155">
        <f t="shared" si="6"/>
        <v>3.7283999999999997</v>
      </c>
      <c r="O52" s="132"/>
      <c r="P52" s="142">
        <f t="shared" si="3"/>
        <v>4.093376000000001</v>
      </c>
      <c r="Q52" s="145"/>
      <c r="S52" s="132"/>
      <c r="T52" s="132"/>
      <c r="U52" s="132"/>
      <c r="V52" s="132"/>
      <c r="W52" s="132"/>
      <c r="X52" s="132"/>
      <c r="Y52" s="132"/>
      <c r="Z52" s="132"/>
      <c r="AA52" s="132"/>
    </row>
    <row r="53" spans="1:35" s="144" customFormat="1" x14ac:dyDescent="0.3">
      <c r="A53" s="132"/>
      <c r="B53" s="152">
        <f t="shared" si="4"/>
        <v>34</v>
      </c>
      <c r="C53" s="132">
        <v>2054</v>
      </c>
      <c r="D53" s="153" cm="1">
        <f t="array" ref="D53">_xlfn.IFS($C$13=Meta!$B$2,Meta!B38,$C$13=Meta!$C$2,Meta!C38,$C$13=Meta!$D$2,Meta!D38,$C$13=Meta!$E$2,Meta!E38,$C$13=Meta!$F$2,Meta!F38,$C$13=Meta!$G$2,Meta!G38,$C$13=Meta!$H$2,Meta!H38,$C$13=Meta!$I$2,Meta!I38,$C$13=Meta!$J$2,Meta!J38,C$13=Meta!$K$2,Meta!K38,$C$13=Meta!$L$2,Meta!L38,$C$13=Meta!$M$2,Meta!M38,$C$13=Meta!$N$2,Meta!N38)</f>
        <v>4.0300000000000002E-2</v>
      </c>
      <c r="E53" s="145">
        <f t="shared" si="0"/>
        <v>4.0300000000000002E-2</v>
      </c>
      <c r="F53" s="154">
        <f t="shared" si="5"/>
        <v>1.8795000000000004</v>
      </c>
      <c r="G53" s="132"/>
      <c r="H53" s="153" cm="1">
        <f t="array" ref="H53">_xlfn.IFS($C$13=Meta!$P$2,Meta!P38,$C$13=Meta!$Q$2,Meta!Q38,$C$13=Meta!$R$2,Meta!R38,$C$13=Meta!$S$2,Meta!S38,$C$13=Meta!$T$2,Meta!T38,$C$13=Meta!$U$2,Meta!U38,$C$13=Meta!$V$2,Meta!V38,$C$13=Meta!$W$2,Meta!W38,$C$13=Meta!$X$2,Meta!X38,C$13=Meta!$Y$2,Meta!Y38,$C$13=Meta!$Z$2,Meta!Z38,$C$13=Meta!$AA$2,Meta!AA38,$C$13=Meta!$AB$2,Meta!AB38)</f>
        <v>6.8040000000000003E-2</v>
      </c>
      <c r="I53" s="145">
        <f t="shared" si="1"/>
        <v>6.8040000000000003E-2</v>
      </c>
      <c r="J53" s="154">
        <f t="shared" si="7"/>
        <v>2.3222160000000005</v>
      </c>
      <c r="K53" s="132"/>
      <c r="L53" s="156" cm="1">
        <f t="array" ref="L53">_xlfn.IFS($C$13=Meta!$AD$2,Meta!AD38,$C$13=Meta!$AE$2,Meta!AE38,$C$13=Meta!$AF$2,Meta!AF38,$C$13=Meta!$AG$2,Meta!AG38,$C$13=Meta!$AH$2,Meta!AH38,$C$13=Meta!$AI$2,Meta!AI38,$C$13=Meta!$AJ$2,Meta!AJ38,$C$13=Meta!$AK$2,Meta!AK38,$C$13=Meta!$AL$2,Meta!AL38,C$13=Meta!$AM$2,Meta!AM38,$C$13=Meta!$AN$2,Meta!AN38,$C$13=Meta!$AO$2,Meta!AO38,$C$13=Meta!$AP$2,Meta!AP38)</f>
        <v>0.105</v>
      </c>
      <c r="M53" s="145">
        <f t="shared" si="2"/>
        <v>0.105</v>
      </c>
      <c r="N53" s="155">
        <f t="shared" si="6"/>
        <v>3.8333999999999997</v>
      </c>
      <c r="O53" s="132"/>
      <c r="P53" s="142">
        <f t="shared" si="3"/>
        <v>4.2017160000000011</v>
      </c>
      <c r="Q53" s="145"/>
      <c r="R53" s="141"/>
      <c r="S53" s="132"/>
      <c r="T53" s="132"/>
      <c r="U53" s="132"/>
      <c r="V53" s="132"/>
      <c r="W53" s="132"/>
      <c r="X53" s="132"/>
      <c r="Y53" s="132"/>
      <c r="Z53" s="132"/>
      <c r="AA53" s="132"/>
      <c r="AB53" s="141"/>
      <c r="AC53" s="141"/>
      <c r="AD53" s="141"/>
      <c r="AE53" s="141"/>
      <c r="AF53" s="141"/>
      <c r="AG53" s="141"/>
      <c r="AH53" s="141"/>
      <c r="AI53" s="141"/>
    </row>
    <row r="54" spans="1:35" s="141" customFormat="1" x14ac:dyDescent="0.3">
      <c r="A54" s="132"/>
      <c r="B54" s="152">
        <f t="shared" si="4"/>
        <v>35</v>
      </c>
      <c r="C54" s="132">
        <v>2055</v>
      </c>
      <c r="D54" s="153" cm="1">
        <f t="array" ref="D54">_xlfn.IFS($C$13=Meta!$B$2,Meta!B39,$C$13=Meta!$C$2,Meta!C39,$C$13=Meta!$D$2,Meta!D39,$C$13=Meta!$E$2,Meta!E39,$C$13=Meta!$F$2,Meta!F39,$C$13=Meta!$G$2,Meta!G39,$C$13=Meta!$H$2,Meta!H39,$C$13=Meta!$I$2,Meta!I39,$C$13=Meta!$J$2,Meta!J39,C$13=Meta!$K$2,Meta!K39,$C$13=Meta!$L$2,Meta!L39,$C$13=Meta!$M$2,Meta!M39,$C$13=Meta!$N$2,Meta!N39)</f>
        <v>4.0300000000000002E-2</v>
      </c>
      <c r="E54" s="145">
        <f t="shared" si="0"/>
        <v>4.0300000000000002E-2</v>
      </c>
      <c r="F54" s="154">
        <f t="shared" si="5"/>
        <v>1.9198000000000004</v>
      </c>
      <c r="G54" s="132"/>
      <c r="H54" s="153" cm="1">
        <f t="array" ref="H54">_xlfn.IFS($C$13=Meta!$P$2,Meta!P39,$C$13=Meta!$Q$2,Meta!Q39,$C$13=Meta!$R$2,Meta!R39,$C$13=Meta!$S$2,Meta!S39,$C$13=Meta!$T$2,Meta!T39,$C$13=Meta!$U$2,Meta!U39,$C$13=Meta!$V$2,Meta!V39,$C$13=Meta!$W$2,Meta!W39,$C$13=Meta!$X$2,Meta!X39,C$13=Meta!$Y$2,Meta!Y39,$C$13=Meta!$Z$2,Meta!Z39,$C$13=Meta!$AA$2,Meta!AA39,$C$13=Meta!$AB$2,Meta!AB39)</f>
        <v>6.8040000000000003E-2</v>
      </c>
      <c r="I54" s="145">
        <f t="shared" si="1"/>
        <v>6.8040000000000003E-2</v>
      </c>
      <c r="J54" s="154">
        <f t="shared" si="7"/>
        <v>2.3902560000000004</v>
      </c>
      <c r="K54" s="132"/>
      <c r="L54" s="156" cm="1">
        <f t="array" ref="L54">_xlfn.IFS($C$13=Meta!$AD$2,Meta!AD39,$C$13=Meta!$AE$2,Meta!AE39,$C$13=Meta!$AF$2,Meta!AF39,$C$13=Meta!$AG$2,Meta!AG39,$C$13=Meta!$AH$2,Meta!AH39,$C$13=Meta!$AI$2,Meta!AI39,$C$13=Meta!$AJ$2,Meta!AJ39,$C$13=Meta!$AK$2,Meta!AK39,$C$13=Meta!$AL$2,Meta!AL39,C$13=Meta!$AM$2,Meta!AM39,$C$13=Meta!$AN$2,Meta!AN39,$C$13=Meta!$AO$2,Meta!AO39,$C$13=Meta!$AP$2,Meta!AP39)</f>
        <v>0.105</v>
      </c>
      <c r="M54" s="145">
        <f t="shared" si="2"/>
        <v>0.105</v>
      </c>
      <c r="N54" s="155">
        <f t="shared" si="6"/>
        <v>3.9383999999999997</v>
      </c>
      <c r="O54" s="132"/>
      <c r="P54" s="142">
        <f t="shared" si="3"/>
        <v>4.3100560000000012</v>
      </c>
      <c r="Q54" s="145"/>
      <c r="S54" s="132"/>
      <c r="T54" s="132"/>
      <c r="U54" s="132"/>
      <c r="V54" s="132"/>
      <c r="W54" s="132"/>
      <c r="X54" s="132"/>
      <c r="Y54" s="132"/>
      <c r="Z54" s="132"/>
      <c r="AA54" s="132"/>
    </row>
    <row r="55" spans="1:35" s="144" customFormat="1" x14ac:dyDescent="0.3">
      <c r="A55" s="132"/>
      <c r="B55" s="152">
        <f t="shared" si="4"/>
        <v>36</v>
      </c>
      <c r="C55" s="132">
        <v>2056</v>
      </c>
      <c r="D55" s="153" cm="1">
        <f t="array" ref="D55">_xlfn.IFS($C$13=Meta!$B$2,Meta!B40,$C$13=Meta!$C$2,Meta!C40,$C$13=Meta!$D$2,Meta!D40,$C$13=Meta!$E$2,Meta!E40,$C$13=Meta!$F$2,Meta!F40,$C$13=Meta!$G$2,Meta!G40,$C$13=Meta!$H$2,Meta!H40,$C$13=Meta!$I$2,Meta!I40,$C$13=Meta!$J$2,Meta!J40,C$13=Meta!$K$2,Meta!K40,$C$13=Meta!$L$2,Meta!L40,$C$13=Meta!$M$2,Meta!M40,$C$13=Meta!$N$2,Meta!N40)</f>
        <v>4.0300000000000002E-2</v>
      </c>
      <c r="E55" s="145">
        <f t="shared" si="0"/>
        <v>4.0300000000000002E-2</v>
      </c>
      <c r="F55" s="154">
        <f t="shared" si="5"/>
        <v>1.9601000000000004</v>
      </c>
      <c r="G55" s="132"/>
      <c r="H55" s="153" cm="1">
        <f t="array" ref="H55">_xlfn.IFS($C$13=Meta!$P$2,Meta!P40,$C$13=Meta!$Q$2,Meta!Q40,$C$13=Meta!$R$2,Meta!R40,$C$13=Meta!$S$2,Meta!S40,$C$13=Meta!$T$2,Meta!T40,$C$13=Meta!$U$2,Meta!U40,$C$13=Meta!$V$2,Meta!V40,$C$13=Meta!$W$2,Meta!W40,$C$13=Meta!$X$2,Meta!X40,C$13=Meta!$Y$2,Meta!Y40,$C$13=Meta!$Z$2,Meta!Z40,$C$13=Meta!$AA$2,Meta!AA40,$C$13=Meta!$AB$2,Meta!AB40)</f>
        <v>6.8040000000000003E-2</v>
      </c>
      <c r="I55" s="145">
        <f t="shared" si="1"/>
        <v>6.8040000000000003E-2</v>
      </c>
      <c r="J55" s="154">
        <f t="shared" si="7"/>
        <v>2.4582960000000003</v>
      </c>
      <c r="K55" s="132"/>
      <c r="L55" s="156" cm="1">
        <f t="array" ref="L55">_xlfn.IFS($C$13=Meta!$AD$2,Meta!AD40,$C$13=Meta!$AE$2,Meta!AE40,$C$13=Meta!$AF$2,Meta!AF40,$C$13=Meta!$AG$2,Meta!AG40,$C$13=Meta!$AH$2,Meta!AH40,$C$13=Meta!$AI$2,Meta!AI40,$C$13=Meta!$AJ$2,Meta!AJ40,$C$13=Meta!$AK$2,Meta!AK40,$C$13=Meta!$AL$2,Meta!AL40,C$13=Meta!$AM$2,Meta!AM40,$C$13=Meta!$AN$2,Meta!AN40,$C$13=Meta!$AO$2,Meta!AO40,$C$13=Meta!$AP$2,Meta!AP40)</f>
        <v>0.105</v>
      </c>
      <c r="M55" s="145">
        <f t="shared" si="2"/>
        <v>0.105</v>
      </c>
      <c r="N55" s="155">
        <f t="shared" si="6"/>
        <v>4.0434000000000001</v>
      </c>
      <c r="O55" s="132"/>
      <c r="P55" s="142">
        <f t="shared" si="3"/>
        <v>4.4183960000000004</v>
      </c>
      <c r="Q55" s="145"/>
      <c r="R55" s="141"/>
      <c r="S55" s="132"/>
      <c r="T55" s="132"/>
      <c r="U55" s="132"/>
      <c r="V55" s="132"/>
      <c r="W55" s="132"/>
      <c r="X55" s="132"/>
      <c r="Y55" s="132"/>
      <c r="Z55" s="132"/>
      <c r="AA55" s="132"/>
      <c r="AB55" s="141"/>
      <c r="AC55" s="141"/>
      <c r="AD55" s="141"/>
      <c r="AE55" s="141"/>
      <c r="AF55" s="141"/>
      <c r="AG55" s="141"/>
      <c r="AH55" s="141"/>
      <c r="AI55" s="141"/>
    </row>
    <row r="56" spans="1:35" s="141" customFormat="1" x14ac:dyDescent="0.3">
      <c r="A56" s="132"/>
      <c r="B56" s="152">
        <f t="shared" si="4"/>
        <v>37</v>
      </c>
      <c r="C56" s="132">
        <v>2057</v>
      </c>
      <c r="D56" s="153" cm="1">
        <f t="array" ref="D56">_xlfn.IFS($C$13=Meta!$B$2,Meta!B41,$C$13=Meta!$C$2,Meta!C41,$C$13=Meta!$D$2,Meta!D41,$C$13=Meta!$E$2,Meta!E41,$C$13=Meta!$F$2,Meta!F41,$C$13=Meta!$G$2,Meta!G41,$C$13=Meta!$H$2,Meta!H41,$C$13=Meta!$I$2,Meta!I41,$C$13=Meta!$J$2,Meta!J41,C$13=Meta!$K$2,Meta!K41,$C$13=Meta!$L$2,Meta!L41,$C$13=Meta!$M$2,Meta!M41,$C$13=Meta!$N$2,Meta!N41)</f>
        <v>4.0300000000000002E-2</v>
      </c>
      <c r="E56" s="145">
        <f t="shared" si="0"/>
        <v>4.0300000000000002E-2</v>
      </c>
      <c r="F56" s="154">
        <f t="shared" si="5"/>
        <v>2.0004000000000004</v>
      </c>
      <c r="G56" s="132"/>
      <c r="H56" s="153" cm="1">
        <f t="array" ref="H56">_xlfn.IFS($C$13=Meta!$P$2,Meta!P41,$C$13=Meta!$Q$2,Meta!Q41,$C$13=Meta!$R$2,Meta!R41,$C$13=Meta!$S$2,Meta!S41,$C$13=Meta!$T$2,Meta!T41,$C$13=Meta!$U$2,Meta!U41,$C$13=Meta!$V$2,Meta!V41,$C$13=Meta!$W$2,Meta!W41,$C$13=Meta!$X$2,Meta!X41,C$13=Meta!$Y$2,Meta!Y41,$C$13=Meta!$Z$2,Meta!Z41,$C$13=Meta!$AA$2,Meta!AA41,$C$13=Meta!$AB$2,Meta!AB41)</f>
        <v>6.8040000000000003E-2</v>
      </c>
      <c r="I56" s="145">
        <f t="shared" si="1"/>
        <v>6.8040000000000003E-2</v>
      </c>
      <c r="J56" s="154">
        <f t="shared" si="7"/>
        <v>2.5263360000000001</v>
      </c>
      <c r="K56" s="132"/>
      <c r="L56" s="156" cm="1">
        <f t="array" ref="L56">_xlfn.IFS($C$13=Meta!$AD$2,Meta!AD41,$C$13=Meta!$AE$2,Meta!AE41,$C$13=Meta!$AF$2,Meta!AF41,$C$13=Meta!$AG$2,Meta!AG41,$C$13=Meta!$AH$2,Meta!AH41,$C$13=Meta!$AI$2,Meta!AI41,$C$13=Meta!$AJ$2,Meta!AJ41,$C$13=Meta!$AK$2,Meta!AK41,$C$13=Meta!$AL$2,Meta!AL41,C$13=Meta!$AM$2,Meta!AM41,$C$13=Meta!$AN$2,Meta!AN41,$C$13=Meta!$AO$2,Meta!AO41,$C$13=Meta!$AP$2,Meta!AP41)</f>
        <v>0.105</v>
      </c>
      <c r="M56" s="145">
        <f t="shared" si="2"/>
        <v>0.105</v>
      </c>
      <c r="N56" s="155">
        <f t="shared" si="6"/>
        <v>4.1484000000000005</v>
      </c>
      <c r="O56" s="132"/>
      <c r="P56" s="142">
        <f t="shared" si="3"/>
        <v>4.5267360000000005</v>
      </c>
      <c r="Q56" s="145"/>
      <c r="S56" s="132"/>
      <c r="T56" s="132"/>
      <c r="U56" s="132"/>
      <c r="V56" s="132"/>
      <c r="W56" s="132"/>
      <c r="X56" s="132"/>
      <c r="Y56" s="132"/>
      <c r="Z56" s="132"/>
      <c r="AA56" s="132"/>
    </row>
    <row r="57" spans="1:35" s="144" customFormat="1" x14ac:dyDescent="0.3">
      <c r="A57" s="132"/>
      <c r="B57" s="152">
        <f t="shared" si="4"/>
        <v>38</v>
      </c>
      <c r="C57" s="132">
        <v>2058</v>
      </c>
      <c r="D57" s="153" cm="1">
        <f t="array" ref="D57">_xlfn.IFS($C$13=Meta!$B$2,Meta!B42,$C$13=Meta!$C$2,Meta!C42,$C$13=Meta!$D$2,Meta!D42,$C$13=Meta!$E$2,Meta!E42,$C$13=Meta!$F$2,Meta!F42,$C$13=Meta!$G$2,Meta!G42,$C$13=Meta!$H$2,Meta!H42,$C$13=Meta!$I$2,Meta!I42,$C$13=Meta!$J$2,Meta!J42,C$13=Meta!$K$2,Meta!K42,$C$13=Meta!$L$2,Meta!L42,$C$13=Meta!$M$2,Meta!M42,$C$13=Meta!$N$2,Meta!N42)</f>
        <v>4.0300000000000002E-2</v>
      </c>
      <c r="E57" s="145">
        <f t="shared" si="0"/>
        <v>4.0300000000000002E-2</v>
      </c>
      <c r="F57" s="154">
        <f t="shared" si="5"/>
        <v>2.0407000000000002</v>
      </c>
      <c r="G57" s="132"/>
      <c r="H57" s="153" cm="1">
        <f t="array" ref="H57">_xlfn.IFS($C$13=Meta!$P$2,Meta!P42,$C$13=Meta!$Q$2,Meta!Q42,$C$13=Meta!$R$2,Meta!R42,$C$13=Meta!$S$2,Meta!S42,$C$13=Meta!$T$2,Meta!T42,$C$13=Meta!$U$2,Meta!U42,$C$13=Meta!$V$2,Meta!V42,$C$13=Meta!$W$2,Meta!W42,$C$13=Meta!$X$2,Meta!X42,C$13=Meta!$Y$2,Meta!Y42,$C$13=Meta!$Z$2,Meta!Z42,$C$13=Meta!$AA$2,Meta!AA42,$C$13=Meta!$AB$2,Meta!AB42)</f>
        <v>6.8040000000000003E-2</v>
      </c>
      <c r="I57" s="145">
        <f t="shared" si="1"/>
        <v>6.8040000000000003E-2</v>
      </c>
      <c r="J57" s="154">
        <f t="shared" si="7"/>
        <v>2.594376</v>
      </c>
      <c r="K57" s="132"/>
      <c r="L57" s="156" cm="1">
        <f t="array" ref="L57">_xlfn.IFS($C$13=Meta!$AD$2,Meta!AD42,$C$13=Meta!$AE$2,Meta!AE42,$C$13=Meta!$AF$2,Meta!AF42,$C$13=Meta!$AG$2,Meta!AG42,$C$13=Meta!$AH$2,Meta!AH42,$C$13=Meta!$AI$2,Meta!AI42,$C$13=Meta!$AJ$2,Meta!AJ42,$C$13=Meta!$AK$2,Meta!AK42,$C$13=Meta!$AL$2,Meta!AL42,C$13=Meta!$AM$2,Meta!AM42,$C$13=Meta!$AN$2,Meta!AN42,$C$13=Meta!$AO$2,Meta!AO42,$C$13=Meta!$AP$2,Meta!AP42)</f>
        <v>0.105</v>
      </c>
      <c r="M57" s="145">
        <f t="shared" si="2"/>
        <v>0.105</v>
      </c>
      <c r="N57" s="155">
        <f t="shared" si="6"/>
        <v>4.253400000000001</v>
      </c>
      <c r="O57" s="132"/>
      <c r="P57" s="142">
        <f t="shared" si="3"/>
        <v>4.6350759999999998</v>
      </c>
      <c r="Q57" s="145"/>
      <c r="R57" s="141"/>
      <c r="S57" s="132"/>
      <c r="T57" s="132"/>
      <c r="U57" s="132"/>
      <c r="V57" s="132"/>
      <c r="W57" s="132"/>
      <c r="X57" s="132"/>
      <c r="Y57" s="132"/>
      <c r="Z57" s="132"/>
      <c r="AA57" s="132"/>
      <c r="AB57" s="141"/>
      <c r="AC57" s="141"/>
      <c r="AD57" s="141"/>
      <c r="AE57" s="141"/>
      <c r="AF57" s="141"/>
      <c r="AG57" s="141"/>
      <c r="AH57" s="141"/>
      <c r="AI57" s="141"/>
    </row>
    <row r="58" spans="1:35" s="141" customFormat="1" x14ac:dyDescent="0.3">
      <c r="A58" s="132"/>
      <c r="B58" s="152">
        <f t="shared" si="4"/>
        <v>39</v>
      </c>
      <c r="C58" s="132">
        <v>2059</v>
      </c>
      <c r="D58" s="153" cm="1">
        <f t="array" ref="D58">_xlfn.IFS($C$13=Meta!$B$2,Meta!B43,$C$13=Meta!$C$2,Meta!C43,$C$13=Meta!$D$2,Meta!D43,$C$13=Meta!$E$2,Meta!E43,$C$13=Meta!$F$2,Meta!F43,$C$13=Meta!$G$2,Meta!G43,$C$13=Meta!$H$2,Meta!H43,$C$13=Meta!$I$2,Meta!I43,$C$13=Meta!$J$2,Meta!J43,C$13=Meta!$K$2,Meta!K43,$C$13=Meta!$L$2,Meta!L43,$C$13=Meta!$M$2,Meta!M43,$C$13=Meta!$N$2,Meta!N43)</f>
        <v>4.0300000000000002E-2</v>
      </c>
      <c r="E58" s="145">
        <f t="shared" si="0"/>
        <v>4.0300000000000002E-2</v>
      </c>
      <c r="F58" s="154">
        <f t="shared" si="5"/>
        <v>2.0810000000000004</v>
      </c>
      <c r="G58" s="132"/>
      <c r="H58" s="153" cm="1">
        <f t="array" ref="H58">_xlfn.IFS($C$13=Meta!$P$2,Meta!P43,$C$13=Meta!$Q$2,Meta!Q43,$C$13=Meta!$R$2,Meta!R43,$C$13=Meta!$S$2,Meta!S43,$C$13=Meta!$T$2,Meta!T43,$C$13=Meta!$U$2,Meta!U43,$C$13=Meta!$V$2,Meta!V43,$C$13=Meta!$W$2,Meta!W43,$C$13=Meta!$X$2,Meta!X43,C$13=Meta!$Y$2,Meta!Y43,$C$13=Meta!$Z$2,Meta!Z43,$C$13=Meta!$AA$2,Meta!AA43,$C$13=Meta!$AB$2,Meta!AB43)</f>
        <v>6.8040000000000003E-2</v>
      </c>
      <c r="I58" s="145">
        <f t="shared" si="1"/>
        <v>6.8040000000000003E-2</v>
      </c>
      <c r="J58" s="154">
        <f t="shared" si="7"/>
        <v>2.6624159999999999</v>
      </c>
      <c r="K58" s="132"/>
      <c r="L58" s="156" cm="1">
        <f t="array" ref="L58">_xlfn.IFS($C$13=Meta!$AD$2,Meta!AD43,$C$13=Meta!$AE$2,Meta!AE43,$C$13=Meta!$AF$2,Meta!AF43,$C$13=Meta!$AG$2,Meta!AG43,$C$13=Meta!$AH$2,Meta!AH43,$C$13=Meta!$AI$2,Meta!AI43,$C$13=Meta!$AJ$2,Meta!AJ43,$C$13=Meta!$AK$2,Meta!AK43,$C$13=Meta!$AL$2,Meta!AL43,C$13=Meta!$AM$2,Meta!AM43,$C$13=Meta!$AN$2,Meta!AN43,$C$13=Meta!$AO$2,Meta!AO43,$C$13=Meta!$AP$2,Meta!AP43)</f>
        <v>0.105</v>
      </c>
      <c r="M58" s="145">
        <f t="shared" si="2"/>
        <v>0.105</v>
      </c>
      <c r="N58" s="155">
        <f t="shared" si="6"/>
        <v>4.3584000000000014</v>
      </c>
      <c r="O58" s="132"/>
      <c r="P58" s="142">
        <f t="shared" si="3"/>
        <v>4.7434159999999999</v>
      </c>
      <c r="Q58" s="145"/>
      <c r="S58" s="132"/>
      <c r="T58" s="132"/>
      <c r="U58" s="132"/>
      <c r="V58" s="132"/>
      <c r="W58" s="132"/>
      <c r="X58" s="132"/>
      <c r="Y58" s="132"/>
      <c r="Z58" s="132"/>
      <c r="AA58" s="132"/>
    </row>
    <row r="59" spans="1:35" s="144" customFormat="1" x14ac:dyDescent="0.3">
      <c r="A59" s="132"/>
      <c r="B59" s="152">
        <f>B58+1</f>
        <v>40</v>
      </c>
      <c r="C59" s="132">
        <v>2060</v>
      </c>
      <c r="D59" s="153" cm="1">
        <f t="array" ref="D59">_xlfn.IFS($C$13=Meta!$B$2,Meta!B44,$C$13=Meta!$C$2,Meta!C44,$C$13=Meta!$D$2,Meta!D44,$C$13=Meta!$E$2,Meta!E44,$C$13=Meta!$F$2,Meta!F44,$C$13=Meta!$G$2,Meta!G44,$C$13=Meta!$H$2,Meta!H44,$C$13=Meta!$I$2,Meta!I44,$C$13=Meta!$J$2,Meta!J44,C$13=Meta!$K$2,Meta!K44,$C$13=Meta!$L$2,Meta!L44,$C$13=Meta!$M$2,Meta!M44,$C$13=Meta!$N$2,Meta!N44)</f>
        <v>4.0300000000000002E-2</v>
      </c>
      <c r="E59" s="145">
        <f t="shared" si="0"/>
        <v>4.0300000000000002E-2</v>
      </c>
      <c r="F59" s="154">
        <f t="shared" si="5"/>
        <v>2.1213000000000006</v>
      </c>
      <c r="G59" s="132"/>
      <c r="H59" s="153" cm="1">
        <f t="array" ref="H59">_xlfn.IFS($C$13=Meta!$P$2,Meta!P44,$C$13=Meta!$Q$2,Meta!Q44,$C$13=Meta!$R$2,Meta!R44,$C$13=Meta!$S$2,Meta!S44,$C$13=Meta!$T$2,Meta!T44,$C$13=Meta!$U$2,Meta!U44,$C$13=Meta!$V$2,Meta!V44,$C$13=Meta!$W$2,Meta!W44,$C$13=Meta!$X$2,Meta!X44,C$13=Meta!$Y$2,Meta!Y44,$C$13=Meta!$Z$2,Meta!Z44,$C$13=Meta!$AA$2,Meta!AA44,$C$13=Meta!$AB$2,Meta!AB44)</f>
        <v>6.8040000000000003E-2</v>
      </c>
      <c r="I59" s="145">
        <f t="shared" si="1"/>
        <v>6.8040000000000003E-2</v>
      </c>
      <c r="J59" s="154">
        <f t="shared" si="7"/>
        <v>2.7304559999999998</v>
      </c>
      <c r="K59" s="132"/>
      <c r="L59" s="156" cm="1">
        <f t="array" ref="L59">_xlfn.IFS($C$13=Meta!$AD$2,Meta!AD44,$C$13=Meta!$AE$2,Meta!AE44,$C$13=Meta!$AF$2,Meta!AF44,$C$13=Meta!$AG$2,Meta!AG44,$C$13=Meta!$AH$2,Meta!AH44,$C$13=Meta!$AI$2,Meta!AI44,$C$13=Meta!$AJ$2,Meta!AJ44,$C$13=Meta!$AK$2,Meta!AK44,$C$13=Meta!$AL$2,Meta!AL44,C$13=Meta!$AM$2,Meta!AM44,$C$13=Meta!$AN$2,Meta!AN44,$C$13=Meta!$AO$2,Meta!AO44,$C$13=Meta!$AP$2,Meta!AP44)</f>
        <v>0.105</v>
      </c>
      <c r="M59" s="145">
        <f t="shared" si="2"/>
        <v>0.105</v>
      </c>
      <c r="N59" s="155">
        <f t="shared" si="6"/>
        <v>4.4634000000000018</v>
      </c>
      <c r="O59" s="132"/>
      <c r="P59" s="142">
        <f t="shared" si="3"/>
        <v>4.851756</v>
      </c>
      <c r="Q59" s="145"/>
      <c r="R59" s="141"/>
      <c r="S59" s="132"/>
      <c r="T59" s="132"/>
      <c r="U59" s="132"/>
      <c r="V59" s="132"/>
      <c r="W59" s="132"/>
      <c r="X59" s="132"/>
      <c r="Y59" s="132"/>
      <c r="Z59" s="132"/>
      <c r="AA59" s="132"/>
      <c r="AB59" s="141"/>
      <c r="AC59" s="141"/>
      <c r="AD59" s="141"/>
      <c r="AE59" s="141"/>
      <c r="AF59" s="141"/>
      <c r="AG59" s="141"/>
      <c r="AH59" s="141"/>
      <c r="AI59" s="141"/>
    </row>
    <row r="60" spans="1:35" s="141" customFormat="1" x14ac:dyDescent="0.3">
      <c r="A60" s="132"/>
      <c r="B60" s="152">
        <f t="shared" si="4"/>
        <v>41</v>
      </c>
      <c r="C60" s="132">
        <v>2061</v>
      </c>
      <c r="D60" s="153" cm="1">
        <f t="array" ref="D60">_xlfn.IFS($C$13=Meta!$B$2,Meta!B45,$C$13=Meta!$C$2,Meta!C45,$C$13=Meta!$D$2,Meta!D45,$C$13=Meta!$E$2,Meta!E45,$C$13=Meta!$F$2,Meta!F45,$C$13=Meta!$G$2,Meta!G45,$C$13=Meta!$H$2,Meta!H45,$C$13=Meta!$I$2,Meta!I45,$C$13=Meta!$J$2,Meta!J45,C$13=Meta!$K$2,Meta!K45,$C$13=Meta!$L$2,Meta!L45,$C$13=Meta!$M$2,Meta!M45,$C$13=Meta!$N$2,Meta!N45)</f>
        <v>4.0300000000000002E-2</v>
      </c>
      <c r="E60" s="145">
        <f t="shared" si="0"/>
        <v>4.0300000000000002E-2</v>
      </c>
      <c r="F60" s="154">
        <f t="shared" si="5"/>
        <v>2.1616000000000009</v>
      </c>
      <c r="G60" s="132"/>
      <c r="H60" s="153" cm="1">
        <f t="array" ref="H60">_xlfn.IFS($C$13=Meta!$P$2,Meta!P45,$C$13=Meta!$Q$2,Meta!Q45,$C$13=Meta!$R$2,Meta!R45,$C$13=Meta!$S$2,Meta!S45,$C$13=Meta!$T$2,Meta!T45,$C$13=Meta!$U$2,Meta!U45,$C$13=Meta!$V$2,Meta!V45,$C$13=Meta!$W$2,Meta!W45,$C$13=Meta!$X$2,Meta!X45,C$13=Meta!$Y$2,Meta!Y45,$C$13=Meta!$Z$2,Meta!Z45,$C$13=Meta!$AA$2,Meta!AA45,$C$13=Meta!$AB$2,Meta!AB45)</f>
        <v>6.8040000000000003E-2</v>
      </c>
      <c r="I60" s="145">
        <f t="shared" si="1"/>
        <v>6.8040000000000003E-2</v>
      </c>
      <c r="J60" s="154">
        <f t="shared" si="7"/>
        <v>2.7984959999999997</v>
      </c>
      <c r="K60" s="132"/>
      <c r="L60" s="156" cm="1">
        <f t="array" ref="L60">_xlfn.IFS($C$13=Meta!$AD$2,Meta!AD45,$C$13=Meta!$AE$2,Meta!AE45,$C$13=Meta!$AF$2,Meta!AF45,$C$13=Meta!$AG$2,Meta!AG45,$C$13=Meta!$AH$2,Meta!AH45,$C$13=Meta!$AI$2,Meta!AI45,$C$13=Meta!$AJ$2,Meta!AJ45,$C$13=Meta!$AK$2,Meta!AK45,$C$13=Meta!$AL$2,Meta!AL45,C$13=Meta!$AM$2,Meta!AM45,$C$13=Meta!$AN$2,Meta!AN45,$C$13=Meta!$AO$2,Meta!AO45,$C$13=Meta!$AP$2,Meta!AP45)</f>
        <v>0.105</v>
      </c>
      <c r="M60" s="145">
        <f t="shared" si="2"/>
        <v>0.105</v>
      </c>
      <c r="N60" s="155">
        <f t="shared" si="6"/>
        <v>4.5684000000000022</v>
      </c>
      <c r="O60" s="132"/>
      <c r="P60" s="142">
        <f t="shared" si="3"/>
        <v>4.9600960000000001</v>
      </c>
      <c r="Q60" s="145"/>
      <c r="S60" s="132"/>
      <c r="T60" s="132"/>
      <c r="U60" s="132"/>
      <c r="V60" s="132"/>
      <c r="W60" s="132"/>
      <c r="X60" s="132"/>
      <c r="Y60" s="132"/>
      <c r="Z60" s="132"/>
      <c r="AA60" s="132"/>
    </row>
    <row r="61" spans="1:35" s="144" customFormat="1" x14ac:dyDescent="0.3">
      <c r="A61" s="132"/>
      <c r="B61" s="152">
        <f t="shared" si="4"/>
        <v>42</v>
      </c>
      <c r="C61" s="132">
        <v>2062</v>
      </c>
      <c r="D61" s="153" cm="1">
        <f t="array" ref="D61">_xlfn.IFS($C$13=Meta!$B$2,Meta!B46,$C$13=Meta!$C$2,Meta!C46,$C$13=Meta!$D$2,Meta!D46,$C$13=Meta!$E$2,Meta!E46,$C$13=Meta!$F$2,Meta!F46,$C$13=Meta!$G$2,Meta!G46,$C$13=Meta!$H$2,Meta!H46,$C$13=Meta!$I$2,Meta!I46,$C$13=Meta!$J$2,Meta!J46,C$13=Meta!$K$2,Meta!K46,$C$13=Meta!$L$2,Meta!L46,$C$13=Meta!$M$2,Meta!M46,$C$13=Meta!$N$2,Meta!N46)</f>
        <v>4.0300000000000002E-2</v>
      </c>
      <c r="E61" s="145">
        <f t="shared" si="0"/>
        <v>4.0300000000000002E-2</v>
      </c>
      <c r="F61" s="154">
        <f t="shared" si="5"/>
        <v>2.2019000000000011</v>
      </c>
      <c r="G61" s="132"/>
      <c r="H61" s="153" cm="1">
        <f t="array" ref="H61">_xlfn.IFS($C$13=Meta!$P$2,Meta!P46,$C$13=Meta!$Q$2,Meta!Q46,$C$13=Meta!$R$2,Meta!R46,$C$13=Meta!$S$2,Meta!S46,$C$13=Meta!$T$2,Meta!T46,$C$13=Meta!$U$2,Meta!U46,$C$13=Meta!$V$2,Meta!V46,$C$13=Meta!$W$2,Meta!W46,$C$13=Meta!$X$2,Meta!X46,C$13=Meta!$Y$2,Meta!Y46,$C$13=Meta!$Z$2,Meta!Z46,$C$13=Meta!$AA$2,Meta!AA46,$C$13=Meta!$AB$2,Meta!AB46)</f>
        <v>6.8040000000000003E-2</v>
      </c>
      <c r="I61" s="145">
        <f t="shared" si="1"/>
        <v>6.8040000000000003E-2</v>
      </c>
      <c r="J61" s="154">
        <f t="shared" si="7"/>
        <v>2.8665359999999995</v>
      </c>
      <c r="K61" s="132"/>
      <c r="L61" s="156" cm="1">
        <f t="array" ref="L61">_xlfn.IFS($C$13=Meta!$AD$2,Meta!AD46,$C$13=Meta!$AE$2,Meta!AE46,$C$13=Meta!$AF$2,Meta!AF46,$C$13=Meta!$AG$2,Meta!AG46,$C$13=Meta!$AH$2,Meta!AH46,$C$13=Meta!$AI$2,Meta!AI46,$C$13=Meta!$AJ$2,Meta!AJ46,$C$13=Meta!$AK$2,Meta!AK46,$C$13=Meta!$AL$2,Meta!AL46,C$13=Meta!$AM$2,Meta!AM46,$C$13=Meta!$AN$2,Meta!AN46,$C$13=Meta!$AO$2,Meta!AO46,$C$13=Meta!$AP$2,Meta!AP46)</f>
        <v>0.105</v>
      </c>
      <c r="M61" s="145">
        <f t="shared" si="2"/>
        <v>0.105</v>
      </c>
      <c r="N61" s="155">
        <f t="shared" si="6"/>
        <v>4.6734000000000027</v>
      </c>
      <c r="O61" s="132"/>
      <c r="P61" s="142">
        <f t="shared" si="3"/>
        <v>5.0684360000000002</v>
      </c>
      <c r="Q61" s="145"/>
      <c r="R61" s="141"/>
      <c r="S61" s="132"/>
      <c r="T61" s="132"/>
      <c r="U61" s="132"/>
      <c r="V61" s="132"/>
      <c r="W61" s="132"/>
      <c r="X61" s="132"/>
      <c r="Y61" s="132"/>
      <c r="Z61" s="132"/>
      <c r="AA61" s="132"/>
      <c r="AB61" s="141"/>
      <c r="AC61" s="141"/>
      <c r="AD61" s="141"/>
      <c r="AE61" s="141"/>
      <c r="AF61" s="141"/>
      <c r="AG61" s="141"/>
      <c r="AH61" s="141"/>
      <c r="AI61" s="141"/>
    </row>
    <row r="62" spans="1:35" s="141" customFormat="1" x14ac:dyDescent="0.3">
      <c r="A62" s="132"/>
      <c r="B62" s="152">
        <f t="shared" si="4"/>
        <v>43</v>
      </c>
      <c r="C62" s="132">
        <v>2063</v>
      </c>
      <c r="D62" s="153" cm="1">
        <f t="array" ref="D62">_xlfn.IFS($C$13=Meta!$B$2,Meta!B47,$C$13=Meta!$C$2,Meta!C47,$C$13=Meta!$D$2,Meta!D47,$C$13=Meta!$E$2,Meta!E47,$C$13=Meta!$F$2,Meta!F47,$C$13=Meta!$G$2,Meta!G47,$C$13=Meta!$H$2,Meta!H47,$C$13=Meta!$I$2,Meta!I47,$C$13=Meta!$J$2,Meta!J47,C$13=Meta!$K$2,Meta!K47,$C$13=Meta!$L$2,Meta!L47,$C$13=Meta!$M$2,Meta!M47,$C$13=Meta!$N$2,Meta!N47)</f>
        <v>4.0300000000000002E-2</v>
      </c>
      <c r="E62" s="145">
        <f t="shared" si="0"/>
        <v>4.0300000000000002E-2</v>
      </c>
      <c r="F62" s="154">
        <f t="shared" si="5"/>
        <v>2.2422000000000013</v>
      </c>
      <c r="G62" s="132"/>
      <c r="H62" s="153" cm="1">
        <f t="array" ref="H62">_xlfn.IFS($C$13=Meta!$P$2,Meta!P47,$C$13=Meta!$Q$2,Meta!Q47,$C$13=Meta!$R$2,Meta!R47,$C$13=Meta!$S$2,Meta!S47,$C$13=Meta!$T$2,Meta!T47,$C$13=Meta!$U$2,Meta!U47,$C$13=Meta!$V$2,Meta!V47,$C$13=Meta!$W$2,Meta!W47,$C$13=Meta!$X$2,Meta!X47,C$13=Meta!$Y$2,Meta!Y47,$C$13=Meta!$Z$2,Meta!Z47,$C$13=Meta!$AA$2,Meta!AA47,$C$13=Meta!$AB$2,Meta!AB47)</f>
        <v>6.8040000000000003E-2</v>
      </c>
      <c r="I62" s="145">
        <f t="shared" si="1"/>
        <v>6.8040000000000003E-2</v>
      </c>
      <c r="J62" s="154">
        <f t="shared" si="7"/>
        <v>2.9345759999999994</v>
      </c>
      <c r="K62" s="132"/>
      <c r="L62" s="156" cm="1">
        <f t="array" ref="L62">_xlfn.IFS($C$13=Meta!$AD$2,Meta!AD47,$C$13=Meta!$AE$2,Meta!AE47,$C$13=Meta!$AF$2,Meta!AF47,$C$13=Meta!$AG$2,Meta!AG47,$C$13=Meta!$AH$2,Meta!AH47,$C$13=Meta!$AI$2,Meta!AI47,$C$13=Meta!$AJ$2,Meta!AJ47,$C$13=Meta!$AK$2,Meta!AK47,$C$13=Meta!$AL$2,Meta!AL47,C$13=Meta!$AM$2,Meta!AM47,$C$13=Meta!$AN$2,Meta!AN47,$C$13=Meta!$AO$2,Meta!AO47,$C$13=Meta!$AP$2,Meta!AP47)</f>
        <v>0.105</v>
      </c>
      <c r="M62" s="145">
        <f t="shared" si="2"/>
        <v>0.105</v>
      </c>
      <c r="N62" s="155">
        <f t="shared" si="6"/>
        <v>4.7784000000000031</v>
      </c>
      <c r="O62" s="132"/>
      <c r="P62" s="142">
        <f t="shared" si="3"/>
        <v>5.1767760000000003</v>
      </c>
      <c r="Q62" s="145"/>
      <c r="S62" s="132"/>
      <c r="T62" s="132"/>
      <c r="U62" s="132"/>
      <c r="V62" s="132"/>
      <c r="W62" s="132"/>
      <c r="X62" s="132"/>
      <c r="Y62" s="132"/>
      <c r="Z62" s="132"/>
      <c r="AA62" s="132"/>
    </row>
    <row r="63" spans="1:35" s="144" customFormat="1" x14ac:dyDescent="0.3">
      <c r="A63" s="132"/>
      <c r="B63" s="152">
        <f t="shared" si="4"/>
        <v>44</v>
      </c>
      <c r="C63" s="132">
        <v>2064</v>
      </c>
      <c r="D63" s="153" cm="1">
        <f t="array" ref="D63">_xlfn.IFS($C$13=Meta!$B$2,Meta!B48,$C$13=Meta!$C$2,Meta!C48,$C$13=Meta!$D$2,Meta!D48,$C$13=Meta!$E$2,Meta!E48,$C$13=Meta!$F$2,Meta!F48,$C$13=Meta!$G$2,Meta!G48,$C$13=Meta!$H$2,Meta!H48,$C$13=Meta!$I$2,Meta!I48,$C$13=Meta!$J$2,Meta!J48,C$13=Meta!$K$2,Meta!K48,$C$13=Meta!$L$2,Meta!L48,$C$13=Meta!$M$2,Meta!M48,$C$13=Meta!$N$2,Meta!N48)</f>
        <v>4.0300000000000002E-2</v>
      </c>
      <c r="E63" s="145">
        <f t="shared" si="0"/>
        <v>4.0300000000000002E-2</v>
      </c>
      <c r="F63" s="154">
        <f t="shared" si="5"/>
        <v>2.2825000000000015</v>
      </c>
      <c r="G63" s="132"/>
      <c r="H63" s="153" cm="1">
        <f t="array" ref="H63">_xlfn.IFS($C$13=Meta!$P$2,Meta!P48,$C$13=Meta!$Q$2,Meta!Q48,$C$13=Meta!$R$2,Meta!R48,$C$13=Meta!$S$2,Meta!S48,$C$13=Meta!$T$2,Meta!T48,$C$13=Meta!$U$2,Meta!U48,$C$13=Meta!$V$2,Meta!V48,$C$13=Meta!$W$2,Meta!W48,$C$13=Meta!$X$2,Meta!X48,C$13=Meta!$Y$2,Meta!Y48,$C$13=Meta!$Z$2,Meta!Z48,$C$13=Meta!$AA$2,Meta!AA48,$C$13=Meta!$AB$2,Meta!AB48)</f>
        <v>6.8040000000000003E-2</v>
      </c>
      <c r="I63" s="145">
        <f t="shared" si="1"/>
        <v>6.8040000000000003E-2</v>
      </c>
      <c r="J63" s="154">
        <f t="shared" si="7"/>
        <v>3.0026159999999993</v>
      </c>
      <c r="K63" s="132"/>
      <c r="L63" s="156" cm="1">
        <f t="array" ref="L63">_xlfn.IFS($C$13=Meta!$AD$2,Meta!AD48,$C$13=Meta!$AE$2,Meta!AE48,$C$13=Meta!$AF$2,Meta!AF48,$C$13=Meta!$AG$2,Meta!AG48,$C$13=Meta!$AH$2,Meta!AH48,$C$13=Meta!$AI$2,Meta!AI48,$C$13=Meta!$AJ$2,Meta!AJ48,$C$13=Meta!$AK$2,Meta!AK48,$C$13=Meta!$AL$2,Meta!AL48,C$13=Meta!$AM$2,Meta!AM48,$C$13=Meta!$AN$2,Meta!AN48,$C$13=Meta!$AO$2,Meta!AO48,$C$13=Meta!$AP$2,Meta!AP48)</f>
        <v>0.105</v>
      </c>
      <c r="M63" s="145">
        <f t="shared" si="2"/>
        <v>0.105</v>
      </c>
      <c r="N63" s="155">
        <f t="shared" si="6"/>
        <v>4.8834000000000035</v>
      </c>
      <c r="O63" s="132"/>
      <c r="P63" s="142">
        <f t="shared" si="3"/>
        <v>5.2851160000000004</v>
      </c>
      <c r="Q63" s="145"/>
      <c r="R63" s="141"/>
      <c r="S63" s="132"/>
      <c r="T63" s="132"/>
      <c r="U63" s="132"/>
      <c r="V63" s="132"/>
      <c r="W63" s="132"/>
      <c r="X63" s="132"/>
      <c r="Y63" s="132"/>
      <c r="Z63" s="132"/>
      <c r="AA63" s="132"/>
      <c r="AB63" s="141"/>
      <c r="AC63" s="141"/>
      <c r="AD63" s="141"/>
      <c r="AE63" s="141"/>
      <c r="AF63" s="141"/>
      <c r="AG63" s="141"/>
      <c r="AH63" s="141"/>
      <c r="AI63" s="141"/>
    </row>
    <row r="64" spans="1:35" s="141" customFormat="1" x14ac:dyDescent="0.3">
      <c r="A64" s="132"/>
      <c r="B64" s="152">
        <f t="shared" si="4"/>
        <v>45</v>
      </c>
      <c r="C64" s="132">
        <v>2065</v>
      </c>
      <c r="D64" s="153" cm="1">
        <f t="array" ref="D64">_xlfn.IFS($C$13=Meta!$B$2,Meta!B49,$C$13=Meta!$C$2,Meta!C49,$C$13=Meta!$D$2,Meta!D49,$C$13=Meta!$E$2,Meta!E49,$C$13=Meta!$F$2,Meta!F49,$C$13=Meta!$G$2,Meta!G49,$C$13=Meta!$H$2,Meta!H49,$C$13=Meta!$I$2,Meta!I49,$C$13=Meta!$J$2,Meta!J49,C$13=Meta!$K$2,Meta!K49,$C$13=Meta!$L$2,Meta!L49,$C$13=Meta!$M$2,Meta!M49,$C$13=Meta!$N$2,Meta!N49)</f>
        <v>4.0300000000000002E-2</v>
      </c>
      <c r="E64" s="145">
        <f t="shared" si="0"/>
        <v>4.0300000000000002E-2</v>
      </c>
      <c r="F64" s="154">
        <f t="shared" si="5"/>
        <v>2.3228000000000018</v>
      </c>
      <c r="G64" s="132"/>
      <c r="H64" s="153" cm="1">
        <f t="array" ref="H64">_xlfn.IFS($C$13=Meta!$P$2,Meta!P49,$C$13=Meta!$Q$2,Meta!Q49,$C$13=Meta!$R$2,Meta!R49,$C$13=Meta!$S$2,Meta!S49,$C$13=Meta!$T$2,Meta!T49,$C$13=Meta!$U$2,Meta!U49,$C$13=Meta!$V$2,Meta!V49,$C$13=Meta!$W$2,Meta!W49,$C$13=Meta!$X$2,Meta!X49,C$13=Meta!$Y$2,Meta!Y49,$C$13=Meta!$Z$2,Meta!Z49,$C$13=Meta!$AA$2,Meta!AA49,$C$13=Meta!$AB$2,Meta!AB49)</f>
        <v>6.8040000000000003E-2</v>
      </c>
      <c r="I64" s="145">
        <f t="shared" si="1"/>
        <v>6.8040000000000003E-2</v>
      </c>
      <c r="J64" s="154">
        <f t="shared" si="7"/>
        <v>3.0706559999999992</v>
      </c>
      <c r="K64" s="132"/>
      <c r="L64" s="156" cm="1">
        <f t="array" ref="L64">_xlfn.IFS($C$13=Meta!$AD$2,Meta!AD49,$C$13=Meta!$AE$2,Meta!AE49,$C$13=Meta!$AF$2,Meta!AF49,$C$13=Meta!$AG$2,Meta!AG49,$C$13=Meta!$AH$2,Meta!AH49,$C$13=Meta!$AI$2,Meta!AI49,$C$13=Meta!$AJ$2,Meta!AJ49,$C$13=Meta!$AK$2,Meta!AK49,$C$13=Meta!$AL$2,Meta!AL49,C$13=Meta!$AM$2,Meta!AM49,$C$13=Meta!$AN$2,Meta!AN49,$C$13=Meta!$AO$2,Meta!AO49,$C$13=Meta!$AP$2,Meta!AP49)</f>
        <v>0.105</v>
      </c>
      <c r="M64" s="145">
        <f t="shared" si="2"/>
        <v>0.105</v>
      </c>
      <c r="N64" s="155">
        <f t="shared" si="6"/>
        <v>4.9884000000000039</v>
      </c>
      <c r="O64" s="132"/>
      <c r="P64" s="142">
        <f t="shared" si="3"/>
        <v>5.3934560000000005</v>
      </c>
      <c r="Q64" s="145"/>
      <c r="S64" s="132"/>
      <c r="T64" s="132"/>
      <c r="U64" s="132"/>
      <c r="V64" s="132"/>
      <c r="W64" s="132"/>
      <c r="X64" s="132"/>
      <c r="Y64" s="132"/>
      <c r="Z64" s="132"/>
      <c r="AA64" s="132"/>
    </row>
    <row r="65" spans="1:35" s="144" customFormat="1" x14ac:dyDescent="0.3">
      <c r="A65" s="132"/>
      <c r="B65" s="152">
        <f t="shared" si="4"/>
        <v>46</v>
      </c>
      <c r="C65" s="132">
        <v>2066</v>
      </c>
      <c r="D65" s="153" cm="1">
        <f t="array" ref="D65">_xlfn.IFS($C$13=Meta!$B$2,Meta!B50,$C$13=Meta!$C$2,Meta!C50,$C$13=Meta!$D$2,Meta!D50,$C$13=Meta!$E$2,Meta!E50,$C$13=Meta!$F$2,Meta!F50,$C$13=Meta!$G$2,Meta!G50,$C$13=Meta!$H$2,Meta!H50,$C$13=Meta!$I$2,Meta!I50,$C$13=Meta!$J$2,Meta!J50,C$13=Meta!$K$2,Meta!K50,$C$13=Meta!$L$2,Meta!L50,$C$13=Meta!$M$2,Meta!M50,$C$13=Meta!$N$2,Meta!N50)</f>
        <v>4.0300000000000002E-2</v>
      </c>
      <c r="E65" s="145">
        <f t="shared" si="0"/>
        <v>4.0300000000000002E-2</v>
      </c>
      <c r="F65" s="154">
        <f t="shared" si="5"/>
        <v>2.363100000000002</v>
      </c>
      <c r="G65" s="132"/>
      <c r="H65" s="153" cm="1">
        <f t="array" ref="H65">_xlfn.IFS($C$13=Meta!$P$2,Meta!P50,$C$13=Meta!$Q$2,Meta!Q50,$C$13=Meta!$R$2,Meta!R50,$C$13=Meta!$S$2,Meta!S50,$C$13=Meta!$T$2,Meta!T50,$C$13=Meta!$U$2,Meta!U50,$C$13=Meta!$V$2,Meta!V50,$C$13=Meta!$W$2,Meta!W50,$C$13=Meta!$X$2,Meta!X50,C$13=Meta!$Y$2,Meta!Y50,$C$13=Meta!$Z$2,Meta!Z50,$C$13=Meta!$AA$2,Meta!AA50,$C$13=Meta!$AB$2,Meta!AB50)</f>
        <v>6.8040000000000003E-2</v>
      </c>
      <c r="I65" s="145">
        <f t="shared" si="1"/>
        <v>6.8040000000000003E-2</v>
      </c>
      <c r="J65" s="154">
        <f t="shared" si="7"/>
        <v>3.138695999999999</v>
      </c>
      <c r="K65" s="132"/>
      <c r="L65" s="156" cm="1">
        <f t="array" ref="L65">_xlfn.IFS($C$13=Meta!$AD$2,Meta!AD50,$C$13=Meta!$AE$2,Meta!AE50,$C$13=Meta!$AF$2,Meta!AF50,$C$13=Meta!$AG$2,Meta!AG50,$C$13=Meta!$AH$2,Meta!AH50,$C$13=Meta!$AI$2,Meta!AI50,$C$13=Meta!$AJ$2,Meta!AJ50,$C$13=Meta!$AK$2,Meta!AK50,$C$13=Meta!$AL$2,Meta!AL50,C$13=Meta!$AM$2,Meta!AM50,$C$13=Meta!$AN$2,Meta!AN50,$C$13=Meta!$AO$2,Meta!AO50,$C$13=Meta!$AP$2,Meta!AP50)</f>
        <v>0.105</v>
      </c>
      <c r="M65" s="145">
        <f t="shared" si="2"/>
        <v>0.105</v>
      </c>
      <c r="N65" s="155">
        <f t="shared" si="6"/>
        <v>5.0934000000000044</v>
      </c>
      <c r="O65" s="132"/>
      <c r="P65" s="142">
        <f t="shared" si="3"/>
        <v>5.5017960000000006</v>
      </c>
      <c r="Q65" s="145"/>
      <c r="R65" s="141"/>
      <c r="S65" s="132"/>
      <c r="T65" s="132"/>
      <c r="U65" s="132"/>
      <c r="V65" s="132"/>
      <c r="W65" s="132"/>
      <c r="X65" s="132"/>
      <c r="Y65" s="132"/>
      <c r="Z65" s="132"/>
      <c r="AA65" s="132"/>
      <c r="AB65" s="141"/>
      <c r="AC65" s="141"/>
      <c r="AD65" s="141"/>
      <c r="AE65" s="141"/>
      <c r="AF65" s="141"/>
      <c r="AG65" s="141"/>
      <c r="AH65" s="141"/>
      <c r="AI65" s="141"/>
    </row>
    <row r="66" spans="1:35" s="141" customFormat="1" x14ac:dyDescent="0.3">
      <c r="A66" s="132"/>
      <c r="B66" s="152">
        <f t="shared" si="4"/>
        <v>47</v>
      </c>
      <c r="C66" s="132">
        <v>2067</v>
      </c>
      <c r="D66" s="153" cm="1">
        <f t="array" ref="D66">_xlfn.IFS($C$13=Meta!$B$2,Meta!B51,$C$13=Meta!$C$2,Meta!C51,$C$13=Meta!$D$2,Meta!D51,$C$13=Meta!$E$2,Meta!E51,$C$13=Meta!$F$2,Meta!F51,$C$13=Meta!$G$2,Meta!G51,$C$13=Meta!$H$2,Meta!H51,$C$13=Meta!$I$2,Meta!I51,$C$13=Meta!$J$2,Meta!J51,C$13=Meta!$K$2,Meta!K51,$C$13=Meta!$L$2,Meta!L51,$C$13=Meta!$M$2,Meta!M51,$C$13=Meta!$N$2,Meta!N51)</f>
        <v>4.0300000000000002E-2</v>
      </c>
      <c r="E66" s="145">
        <f t="shared" si="0"/>
        <v>4.0300000000000002E-2</v>
      </c>
      <c r="F66" s="154">
        <f t="shared" si="5"/>
        <v>2.4034000000000022</v>
      </c>
      <c r="G66" s="132"/>
      <c r="H66" s="153" cm="1">
        <f t="array" ref="H66">_xlfn.IFS($C$13=Meta!$P$2,Meta!P51,$C$13=Meta!$Q$2,Meta!Q51,$C$13=Meta!$R$2,Meta!R51,$C$13=Meta!$S$2,Meta!S51,$C$13=Meta!$T$2,Meta!T51,$C$13=Meta!$U$2,Meta!U51,$C$13=Meta!$V$2,Meta!V51,$C$13=Meta!$W$2,Meta!W51,$C$13=Meta!$X$2,Meta!X51,C$13=Meta!$Y$2,Meta!Y51,$C$13=Meta!$Z$2,Meta!Z51,$C$13=Meta!$AA$2,Meta!AA51,$C$13=Meta!$AB$2,Meta!AB51)</f>
        <v>6.8040000000000003E-2</v>
      </c>
      <c r="I66" s="145">
        <f t="shared" si="1"/>
        <v>6.8040000000000003E-2</v>
      </c>
      <c r="J66" s="154">
        <f t="shared" si="7"/>
        <v>3.2067359999999989</v>
      </c>
      <c r="K66" s="132"/>
      <c r="L66" s="156" cm="1">
        <f t="array" ref="L66">_xlfn.IFS($C$13=Meta!$AD$2,Meta!AD51,$C$13=Meta!$AE$2,Meta!AE51,$C$13=Meta!$AF$2,Meta!AF51,$C$13=Meta!$AG$2,Meta!AG51,$C$13=Meta!$AH$2,Meta!AH51,$C$13=Meta!$AI$2,Meta!AI51,$C$13=Meta!$AJ$2,Meta!AJ51,$C$13=Meta!$AK$2,Meta!AK51,$C$13=Meta!$AL$2,Meta!AL51,C$13=Meta!$AM$2,Meta!AM51,$C$13=Meta!$AN$2,Meta!AN51,$C$13=Meta!$AO$2,Meta!AO51,$C$13=Meta!$AP$2,Meta!AP51)</f>
        <v>0.105</v>
      </c>
      <c r="M66" s="145">
        <f t="shared" si="2"/>
        <v>0.105</v>
      </c>
      <c r="N66" s="155">
        <f t="shared" si="6"/>
        <v>5.1984000000000048</v>
      </c>
      <c r="O66" s="132"/>
      <c r="P66" s="142">
        <f t="shared" si="3"/>
        <v>5.6101360000000007</v>
      </c>
      <c r="Q66" s="145"/>
      <c r="S66" s="132"/>
      <c r="T66" s="132"/>
      <c r="U66" s="132"/>
      <c r="V66" s="132"/>
      <c r="W66" s="132"/>
      <c r="X66" s="132"/>
      <c r="Y66" s="132"/>
      <c r="Z66" s="132"/>
      <c r="AA66" s="132"/>
    </row>
    <row r="67" spans="1:35" s="144" customFormat="1" x14ac:dyDescent="0.3">
      <c r="A67" s="132"/>
      <c r="B67" s="152">
        <f t="shared" si="4"/>
        <v>48</v>
      </c>
      <c r="C67" s="132">
        <v>2068</v>
      </c>
      <c r="D67" s="153" cm="1">
        <f t="array" ref="D67">_xlfn.IFS($C$13=Meta!$B$2,Meta!B52,$C$13=Meta!$C$2,Meta!C52,$C$13=Meta!$D$2,Meta!D52,$C$13=Meta!$E$2,Meta!E52,$C$13=Meta!$F$2,Meta!F52,$C$13=Meta!$G$2,Meta!G52,$C$13=Meta!$H$2,Meta!H52,$C$13=Meta!$I$2,Meta!I52,$C$13=Meta!$J$2,Meta!J52,C$13=Meta!$K$2,Meta!K52,$C$13=Meta!$L$2,Meta!L52,$C$13=Meta!$M$2,Meta!M52,$C$13=Meta!$N$2,Meta!N52)</f>
        <v>4.0300000000000002E-2</v>
      </c>
      <c r="E67" s="145">
        <f t="shared" si="0"/>
        <v>4.0300000000000002E-2</v>
      </c>
      <c r="F67" s="154">
        <f t="shared" si="5"/>
        <v>2.4437000000000024</v>
      </c>
      <c r="G67" s="132"/>
      <c r="H67" s="153" cm="1">
        <f t="array" ref="H67">_xlfn.IFS($C$13=Meta!$P$2,Meta!P52,$C$13=Meta!$Q$2,Meta!Q52,$C$13=Meta!$R$2,Meta!R52,$C$13=Meta!$S$2,Meta!S52,$C$13=Meta!$T$2,Meta!T52,$C$13=Meta!$U$2,Meta!U52,$C$13=Meta!$V$2,Meta!V52,$C$13=Meta!$W$2,Meta!W52,$C$13=Meta!$X$2,Meta!X52,C$13=Meta!$Y$2,Meta!Y52,$C$13=Meta!$Z$2,Meta!Z52,$C$13=Meta!$AA$2,Meta!AA52,$C$13=Meta!$AB$2,Meta!AB52)</f>
        <v>6.8040000000000003E-2</v>
      </c>
      <c r="I67" s="145">
        <f t="shared" si="1"/>
        <v>6.8040000000000003E-2</v>
      </c>
      <c r="J67" s="154">
        <f t="shared" si="7"/>
        <v>3.2747759999999988</v>
      </c>
      <c r="K67" s="132"/>
      <c r="L67" s="156" cm="1">
        <f t="array" ref="L67">_xlfn.IFS($C$13=Meta!$AD$2,Meta!AD52,$C$13=Meta!$AE$2,Meta!AE52,$C$13=Meta!$AF$2,Meta!AF52,$C$13=Meta!$AG$2,Meta!AG52,$C$13=Meta!$AH$2,Meta!AH52,$C$13=Meta!$AI$2,Meta!AI52,$C$13=Meta!$AJ$2,Meta!AJ52,$C$13=Meta!$AK$2,Meta!AK52,$C$13=Meta!$AL$2,Meta!AL52,C$13=Meta!$AM$2,Meta!AM52,$C$13=Meta!$AN$2,Meta!AN52,$C$13=Meta!$AO$2,Meta!AO52,$C$13=Meta!$AP$2,Meta!AP52)</f>
        <v>0.105</v>
      </c>
      <c r="M67" s="145">
        <f t="shared" si="2"/>
        <v>0.105</v>
      </c>
      <c r="N67" s="155">
        <f t="shared" si="6"/>
        <v>5.3034000000000052</v>
      </c>
      <c r="O67" s="132"/>
      <c r="P67" s="142">
        <f t="shared" si="3"/>
        <v>5.7184760000000008</v>
      </c>
      <c r="Q67" s="145"/>
      <c r="R67" s="141"/>
      <c r="S67" s="132"/>
      <c r="T67" s="132"/>
      <c r="U67" s="132"/>
      <c r="V67" s="132"/>
      <c r="W67" s="132"/>
      <c r="X67" s="132"/>
      <c r="Y67" s="132"/>
      <c r="Z67" s="132"/>
      <c r="AA67" s="132"/>
      <c r="AB67" s="141"/>
      <c r="AC67" s="141"/>
      <c r="AD67" s="141"/>
      <c r="AE67" s="141"/>
      <c r="AF67" s="141"/>
      <c r="AG67" s="141"/>
      <c r="AH67" s="141"/>
      <c r="AI67" s="141"/>
    </row>
    <row r="68" spans="1:35" s="141" customFormat="1" x14ac:dyDescent="0.3">
      <c r="A68" s="132"/>
      <c r="B68" s="152">
        <f t="shared" si="4"/>
        <v>49</v>
      </c>
      <c r="C68" s="132">
        <v>2069</v>
      </c>
      <c r="D68" s="153" cm="1">
        <f t="array" ref="D68">_xlfn.IFS($C$13=Meta!$B$2,Meta!B53,$C$13=Meta!$C$2,Meta!C53,$C$13=Meta!$D$2,Meta!D53,$C$13=Meta!$E$2,Meta!E53,$C$13=Meta!$F$2,Meta!F53,$C$13=Meta!$G$2,Meta!G53,$C$13=Meta!$H$2,Meta!H53,$C$13=Meta!$I$2,Meta!I53,$C$13=Meta!$J$2,Meta!J53,C$13=Meta!$K$2,Meta!K53,$C$13=Meta!$L$2,Meta!L53,$C$13=Meta!$M$2,Meta!M53,$C$13=Meta!$N$2,Meta!N53)</f>
        <v>4.0300000000000002E-2</v>
      </c>
      <c r="E68" s="145">
        <f t="shared" si="0"/>
        <v>4.0300000000000002E-2</v>
      </c>
      <c r="F68" s="154">
        <f t="shared" si="5"/>
        <v>2.4840000000000027</v>
      </c>
      <c r="G68" s="132"/>
      <c r="H68" s="153" cm="1">
        <f t="array" ref="H68">_xlfn.IFS($C$13=Meta!$P$2,Meta!P53,$C$13=Meta!$Q$2,Meta!Q53,$C$13=Meta!$R$2,Meta!R53,$C$13=Meta!$S$2,Meta!S53,$C$13=Meta!$T$2,Meta!T53,$C$13=Meta!$U$2,Meta!U53,$C$13=Meta!$V$2,Meta!V53,$C$13=Meta!$W$2,Meta!W53,$C$13=Meta!$X$2,Meta!X53,C$13=Meta!$Y$2,Meta!Y53,$C$13=Meta!$Z$2,Meta!Z53,$C$13=Meta!$AA$2,Meta!AA53,$C$13=Meta!$AB$2,Meta!AB53)</f>
        <v>6.8040000000000003E-2</v>
      </c>
      <c r="I68" s="145">
        <f t="shared" si="1"/>
        <v>6.8040000000000003E-2</v>
      </c>
      <c r="J68" s="154">
        <f t="shared" si="7"/>
        <v>3.3428159999999987</v>
      </c>
      <c r="K68" s="132"/>
      <c r="L68" s="156" cm="1">
        <f t="array" ref="L68">_xlfn.IFS($C$13=Meta!$AD$2,Meta!AD53,$C$13=Meta!$AE$2,Meta!AE53,$C$13=Meta!$AF$2,Meta!AF53,$C$13=Meta!$AG$2,Meta!AG53,$C$13=Meta!$AH$2,Meta!AH53,$C$13=Meta!$AI$2,Meta!AI53,$C$13=Meta!$AJ$2,Meta!AJ53,$C$13=Meta!$AK$2,Meta!AK53,$C$13=Meta!$AL$2,Meta!AL53,C$13=Meta!$AM$2,Meta!AM53,$C$13=Meta!$AN$2,Meta!AN53,$C$13=Meta!$AO$2,Meta!AO53,$C$13=Meta!$AP$2,Meta!AP53)</f>
        <v>0.105</v>
      </c>
      <c r="M68" s="145">
        <f t="shared" si="2"/>
        <v>0.105</v>
      </c>
      <c r="N68" s="155">
        <f t="shared" si="6"/>
        <v>5.4084000000000056</v>
      </c>
      <c r="O68" s="132"/>
      <c r="P68" s="142">
        <f t="shared" si="3"/>
        <v>5.8268160000000009</v>
      </c>
      <c r="Q68" s="145"/>
      <c r="S68" s="132"/>
      <c r="T68" s="132"/>
      <c r="U68" s="132"/>
      <c r="V68" s="132"/>
      <c r="W68" s="132"/>
      <c r="X68" s="132"/>
      <c r="Y68" s="132"/>
      <c r="Z68" s="132"/>
      <c r="AA68" s="132"/>
    </row>
    <row r="69" spans="1:35" s="144" customFormat="1" x14ac:dyDescent="0.3">
      <c r="A69" s="132"/>
      <c r="B69" s="152">
        <f t="shared" si="4"/>
        <v>50</v>
      </c>
      <c r="C69" s="132">
        <v>2070</v>
      </c>
      <c r="D69" s="153" cm="1">
        <f t="array" ref="D69">_xlfn.IFS($C$13=Meta!$B$2,Meta!B54,$C$13=Meta!$C$2,Meta!C54,$C$13=Meta!$D$2,Meta!D54,$C$13=Meta!$E$2,Meta!E54,$C$13=Meta!$F$2,Meta!F54,$C$13=Meta!$G$2,Meta!G54,$C$13=Meta!$H$2,Meta!H54,$C$13=Meta!$I$2,Meta!I54,$C$13=Meta!$J$2,Meta!J54,C$13=Meta!$K$2,Meta!K54,$C$13=Meta!$L$2,Meta!L54,$C$13=Meta!$M$2,Meta!M54,$C$13=Meta!$N$2,Meta!N54)</f>
        <v>4.0300000000000002E-2</v>
      </c>
      <c r="E69" s="145">
        <f t="shared" si="0"/>
        <v>4.0300000000000002E-2</v>
      </c>
      <c r="F69" s="154">
        <f t="shared" si="5"/>
        <v>2.5243000000000029</v>
      </c>
      <c r="G69" s="132"/>
      <c r="H69" s="153" cm="1">
        <f t="array" ref="H69">_xlfn.IFS($C$13=Meta!$P$2,Meta!P54,$C$13=Meta!$Q$2,Meta!Q54,$C$13=Meta!$R$2,Meta!R54,$C$13=Meta!$S$2,Meta!S54,$C$13=Meta!$T$2,Meta!T54,$C$13=Meta!$U$2,Meta!U54,$C$13=Meta!$V$2,Meta!V54,$C$13=Meta!$W$2,Meta!W54,$C$13=Meta!$X$2,Meta!X54,C$13=Meta!$Y$2,Meta!Y54,$C$13=Meta!$Z$2,Meta!Z54,$C$13=Meta!$AA$2,Meta!AA54,$C$13=Meta!$AB$2,Meta!AB54)</f>
        <v>6.8040000000000003E-2</v>
      </c>
      <c r="I69" s="145">
        <f t="shared" si="1"/>
        <v>6.8040000000000003E-2</v>
      </c>
      <c r="J69" s="154">
        <f t="shared" si="7"/>
        <v>3.4108559999999986</v>
      </c>
      <c r="K69" s="132"/>
      <c r="L69" s="156" cm="1">
        <f t="array" ref="L69">_xlfn.IFS($C$13=Meta!$AD$2,Meta!AD54,$C$13=Meta!$AE$2,Meta!AE54,$C$13=Meta!$AF$2,Meta!AF54,$C$13=Meta!$AG$2,Meta!AG54,$C$13=Meta!$AH$2,Meta!AH54,$C$13=Meta!$AI$2,Meta!AI54,$C$13=Meta!$AJ$2,Meta!AJ54,$C$13=Meta!$AK$2,Meta!AK54,$C$13=Meta!$AL$2,Meta!AL54,C$13=Meta!$AM$2,Meta!AM54,$C$13=Meta!$AN$2,Meta!AN54,$C$13=Meta!$AO$2,Meta!AO54,$C$13=Meta!$AP$2,Meta!AP54)</f>
        <v>0.105</v>
      </c>
      <c r="M69" s="145">
        <f t="shared" si="2"/>
        <v>0.105</v>
      </c>
      <c r="N69" s="155">
        <f t="shared" si="6"/>
        <v>5.5134000000000061</v>
      </c>
      <c r="O69" s="132"/>
      <c r="P69" s="142">
        <f t="shared" si="3"/>
        <v>5.935156000000001</v>
      </c>
      <c r="Q69" s="145"/>
      <c r="R69" s="141"/>
      <c r="S69" s="132"/>
      <c r="T69" s="132"/>
      <c r="U69" s="132"/>
      <c r="V69" s="132"/>
      <c r="W69" s="132"/>
      <c r="X69" s="132"/>
      <c r="Y69" s="132"/>
      <c r="Z69" s="132"/>
      <c r="AA69" s="132"/>
      <c r="AB69" s="141"/>
      <c r="AC69" s="141"/>
      <c r="AD69" s="141"/>
      <c r="AE69" s="141"/>
      <c r="AF69" s="141"/>
      <c r="AG69" s="141"/>
      <c r="AH69" s="141"/>
      <c r="AI69" s="141"/>
    </row>
    <row r="70" spans="1:35" s="141" customFormat="1" x14ac:dyDescent="0.3">
      <c r="A70" s="132"/>
      <c r="B70" s="152">
        <f t="shared" si="4"/>
        <v>51</v>
      </c>
      <c r="C70" s="132">
        <v>2071</v>
      </c>
      <c r="D70" s="153" cm="1">
        <f t="array" ref="D70">_xlfn.IFS($C$13=Meta!$B$2,Meta!B55,$C$13=Meta!$C$2,Meta!C55,$C$13=Meta!$D$2,Meta!D55,$C$13=Meta!$E$2,Meta!E55,$C$13=Meta!$F$2,Meta!F55,$C$13=Meta!$G$2,Meta!G55,$C$13=Meta!$H$2,Meta!H55,$C$13=Meta!$I$2,Meta!I55,$C$13=Meta!$J$2,Meta!J55,C$13=Meta!$K$2,Meta!K55,$C$13=Meta!$L$2,Meta!L55,$C$13=Meta!$M$2,Meta!M55,$C$13=Meta!$N$2,Meta!N55)</f>
        <v>4.0300000000000002E-2</v>
      </c>
      <c r="E70" s="145">
        <f t="shared" si="0"/>
        <v>4.0300000000000002E-2</v>
      </c>
      <c r="F70" s="154">
        <f t="shared" si="5"/>
        <v>2.5646000000000031</v>
      </c>
      <c r="G70" s="132"/>
      <c r="H70" s="153" cm="1">
        <f t="array" ref="H70">_xlfn.IFS($C$13=Meta!$P$2,Meta!P55,$C$13=Meta!$Q$2,Meta!Q55,$C$13=Meta!$R$2,Meta!R55,$C$13=Meta!$S$2,Meta!S55,$C$13=Meta!$T$2,Meta!T55,$C$13=Meta!$U$2,Meta!U55,$C$13=Meta!$V$2,Meta!V55,$C$13=Meta!$W$2,Meta!W55,$C$13=Meta!$X$2,Meta!X55,C$13=Meta!$Y$2,Meta!Y55,$C$13=Meta!$Z$2,Meta!Z55,$C$13=Meta!$AA$2,Meta!AA55,$C$13=Meta!$AB$2,Meta!AB55)</f>
        <v>6.8040000000000003E-2</v>
      </c>
      <c r="I70" s="145">
        <f t="shared" si="1"/>
        <v>6.8040000000000003E-2</v>
      </c>
      <c r="J70" s="154">
        <f t="shared" si="7"/>
        <v>3.4788959999999984</v>
      </c>
      <c r="K70" s="132"/>
      <c r="L70" s="156" cm="1">
        <f t="array" ref="L70">_xlfn.IFS($C$13=Meta!$AD$2,Meta!AD55,$C$13=Meta!$AE$2,Meta!AE55,$C$13=Meta!$AF$2,Meta!AF55,$C$13=Meta!$AG$2,Meta!AG55,$C$13=Meta!$AH$2,Meta!AH55,$C$13=Meta!$AI$2,Meta!AI55,$C$13=Meta!$AJ$2,Meta!AJ55,$C$13=Meta!$AK$2,Meta!AK55,$C$13=Meta!$AL$2,Meta!AL55,C$13=Meta!$AM$2,Meta!AM55,$C$13=Meta!$AN$2,Meta!AN55,$C$13=Meta!$AO$2,Meta!AO55,$C$13=Meta!$AP$2,Meta!AP55)</f>
        <v>0.105</v>
      </c>
      <c r="M70" s="145">
        <f t="shared" si="2"/>
        <v>0.105</v>
      </c>
      <c r="N70" s="155">
        <f t="shared" si="6"/>
        <v>5.6184000000000065</v>
      </c>
      <c r="O70" s="132"/>
      <c r="P70" s="142">
        <f t="shared" si="3"/>
        <v>6.0434960000000011</v>
      </c>
      <c r="Q70" s="145"/>
      <c r="S70" s="132"/>
      <c r="T70" s="132"/>
      <c r="U70" s="132"/>
      <c r="V70" s="132"/>
      <c r="W70" s="132"/>
      <c r="X70" s="132"/>
      <c r="Y70" s="132"/>
      <c r="Z70" s="132"/>
      <c r="AA70" s="132"/>
    </row>
    <row r="71" spans="1:35" s="144" customFormat="1" x14ac:dyDescent="0.3">
      <c r="A71" s="132"/>
      <c r="B71" s="152">
        <f t="shared" si="4"/>
        <v>52</v>
      </c>
      <c r="C71" s="132">
        <v>2072</v>
      </c>
      <c r="D71" s="153" cm="1">
        <f t="array" ref="D71">_xlfn.IFS($C$13=Meta!$B$2,Meta!B56,$C$13=Meta!$C$2,Meta!C56,$C$13=Meta!$D$2,Meta!D56,$C$13=Meta!$E$2,Meta!E56,$C$13=Meta!$F$2,Meta!F56,$C$13=Meta!$G$2,Meta!G56,$C$13=Meta!$H$2,Meta!H56,$C$13=Meta!$I$2,Meta!I56,$C$13=Meta!$J$2,Meta!J56,C$13=Meta!$K$2,Meta!K56,$C$13=Meta!$L$2,Meta!L56,$C$13=Meta!$M$2,Meta!M56,$C$13=Meta!$N$2,Meta!N56)</f>
        <v>4.0300000000000002E-2</v>
      </c>
      <c r="E71" s="145">
        <f t="shared" si="0"/>
        <v>4.0300000000000002E-2</v>
      </c>
      <c r="F71" s="154">
        <f t="shared" si="5"/>
        <v>2.6049000000000033</v>
      </c>
      <c r="G71" s="132"/>
      <c r="H71" s="153" cm="1">
        <f t="array" ref="H71">_xlfn.IFS($C$13=Meta!$P$2,Meta!P56,$C$13=Meta!$Q$2,Meta!Q56,$C$13=Meta!$R$2,Meta!R56,$C$13=Meta!$S$2,Meta!S56,$C$13=Meta!$T$2,Meta!T56,$C$13=Meta!$U$2,Meta!U56,$C$13=Meta!$V$2,Meta!V56,$C$13=Meta!$W$2,Meta!W56,$C$13=Meta!$X$2,Meta!X56,C$13=Meta!$Y$2,Meta!Y56,$C$13=Meta!$Z$2,Meta!Z56,$C$13=Meta!$AA$2,Meta!AA56,$C$13=Meta!$AB$2,Meta!AB56)</f>
        <v>6.8040000000000003E-2</v>
      </c>
      <c r="I71" s="145">
        <f t="shared" si="1"/>
        <v>6.8040000000000003E-2</v>
      </c>
      <c r="J71" s="154">
        <f t="shared" si="7"/>
        <v>3.5469359999999983</v>
      </c>
      <c r="K71" s="132"/>
      <c r="L71" s="156" cm="1">
        <f t="array" ref="L71">_xlfn.IFS($C$13=Meta!$AD$2,Meta!AD56,$C$13=Meta!$AE$2,Meta!AE56,$C$13=Meta!$AF$2,Meta!AF56,$C$13=Meta!$AG$2,Meta!AG56,$C$13=Meta!$AH$2,Meta!AH56,$C$13=Meta!$AI$2,Meta!AI56,$C$13=Meta!$AJ$2,Meta!AJ56,$C$13=Meta!$AK$2,Meta!AK56,$C$13=Meta!$AL$2,Meta!AL56,C$13=Meta!$AM$2,Meta!AM56,$C$13=Meta!$AN$2,Meta!AN56,$C$13=Meta!$AO$2,Meta!AO56,$C$13=Meta!$AP$2,Meta!AP56)</f>
        <v>0.105</v>
      </c>
      <c r="M71" s="145">
        <f t="shared" si="2"/>
        <v>0.105</v>
      </c>
      <c r="N71" s="155">
        <f t="shared" si="6"/>
        <v>5.7234000000000069</v>
      </c>
      <c r="O71" s="132"/>
      <c r="P71" s="142">
        <f t="shared" si="3"/>
        <v>6.1518360000000012</v>
      </c>
      <c r="Q71" s="145"/>
      <c r="R71" s="141"/>
      <c r="S71" s="132"/>
      <c r="T71" s="132"/>
      <c r="U71" s="132"/>
      <c r="V71" s="132"/>
      <c r="W71" s="132"/>
      <c r="X71" s="132"/>
      <c r="Y71" s="132"/>
      <c r="Z71" s="132"/>
      <c r="AA71" s="132"/>
      <c r="AB71" s="141"/>
      <c r="AC71" s="141"/>
      <c r="AD71" s="141"/>
      <c r="AE71" s="141"/>
      <c r="AF71" s="141"/>
      <c r="AG71" s="141"/>
      <c r="AH71" s="141"/>
      <c r="AI71" s="141"/>
    </row>
    <row r="72" spans="1:35" s="141" customFormat="1" x14ac:dyDescent="0.3">
      <c r="A72" s="132"/>
      <c r="B72" s="152">
        <f t="shared" si="4"/>
        <v>53</v>
      </c>
      <c r="C72" s="132">
        <v>2073</v>
      </c>
      <c r="D72" s="153" cm="1">
        <f t="array" ref="D72">_xlfn.IFS($C$13=Meta!$B$2,Meta!B57,$C$13=Meta!$C$2,Meta!C57,$C$13=Meta!$D$2,Meta!D57,$C$13=Meta!$E$2,Meta!E57,$C$13=Meta!$F$2,Meta!F57,$C$13=Meta!$G$2,Meta!G57,$C$13=Meta!$H$2,Meta!H57,$C$13=Meta!$I$2,Meta!I57,$C$13=Meta!$J$2,Meta!J57,C$13=Meta!$K$2,Meta!K57,$C$13=Meta!$L$2,Meta!L57,$C$13=Meta!$M$2,Meta!M57,$C$13=Meta!$N$2,Meta!N57)</f>
        <v>4.0300000000000002E-2</v>
      </c>
      <c r="E72" s="145">
        <f t="shared" si="0"/>
        <v>0</v>
      </c>
      <c r="F72" s="154">
        <f t="shared" si="5"/>
        <v>0</v>
      </c>
      <c r="G72" s="132"/>
      <c r="H72" s="153" cm="1">
        <f t="array" ref="H72">_xlfn.IFS($C$13=Meta!$P$2,Meta!P57,$C$13=Meta!$Q$2,Meta!Q57,$C$13=Meta!$R$2,Meta!R57,$C$13=Meta!$S$2,Meta!S57,$C$13=Meta!$T$2,Meta!T57,$C$13=Meta!$U$2,Meta!U57,$C$13=Meta!$V$2,Meta!V57,$C$13=Meta!$W$2,Meta!W57,$C$13=Meta!$X$2,Meta!X57,C$13=Meta!$Y$2,Meta!Y57,$C$13=Meta!$Z$2,Meta!Z57,$C$13=Meta!$AA$2,Meta!AA57,$C$13=Meta!$AB$2,Meta!AB57)</f>
        <v>6.8040000000000003E-2</v>
      </c>
      <c r="I72" s="145">
        <f t="shared" si="1"/>
        <v>0</v>
      </c>
      <c r="J72" s="154">
        <f t="shared" si="7"/>
        <v>0</v>
      </c>
      <c r="K72" s="132"/>
      <c r="L72" s="156" cm="1">
        <f t="array" ref="L72">_xlfn.IFS($C$13=Meta!$AD$2,Meta!AD57,$C$13=Meta!$AE$2,Meta!AE57,$C$13=Meta!$AF$2,Meta!AF57,$C$13=Meta!$AG$2,Meta!AG57,$C$13=Meta!$AH$2,Meta!AH57,$C$13=Meta!$AI$2,Meta!AI57,$C$13=Meta!$AJ$2,Meta!AJ57,$C$13=Meta!$AK$2,Meta!AK57,$C$13=Meta!$AL$2,Meta!AL57,C$13=Meta!$AM$2,Meta!AM57,$C$13=Meta!$AN$2,Meta!AN57,$C$13=Meta!$AO$2,Meta!AO57,$C$13=Meta!$AP$2,Meta!AP57)</f>
        <v>0.105</v>
      </c>
      <c r="M72" s="145">
        <f t="shared" si="2"/>
        <v>0</v>
      </c>
      <c r="N72" s="155">
        <f t="shared" si="6"/>
        <v>0</v>
      </c>
      <c r="O72" s="132"/>
      <c r="P72" s="142">
        <f t="shared" si="3"/>
        <v>0</v>
      </c>
      <c r="Q72" s="145"/>
      <c r="S72" s="132"/>
      <c r="T72" s="132"/>
      <c r="U72" s="132"/>
      <c r="V72" s="132"/>
      <c r="W72" s="132"/>
      <c r="X72" s="132"/>
      <c r="Y72" s="132"/>
      <c r="Z72" s="132"/>
      <c r="AA72" s="132"/>
    </row>
    <row r="73" spans="1:35" s="144" customFormat="1" x14ac:dyDescent="0.3">
      <c r="A73" s="132"/>
      <c r="B73" s="152">
        <f t="shared" si="4"/>
        <v>54</v>
      </c>
      <c r="C73" s="132">
        <v>2074</v>
      </c>
      <c r="D73" s="153" cm="1">
        <f t="array" ref="D73">_xlfn.IFS($C$13=Meta!$B$2,Meta!B58,$C$13=Meta!$C$2,Meta!C58,$C$13=Meta!$D$2,Meta!D58,$C$13=Meta!$E$2,Meta!E58,$C$13=Meta!$F$2,Meta!F58,$C$13=Meta!$G$2,Meta!G58,$C$13=Meta!$H$2,Meta!H58,$C$13=Meta!$I$2,Meta!I58,$C$13=Meta!$J$2,Meta!J58,C$13=Meta!$K$2,Meta!K58,$C$13=Meta!$L$2,Meta!L58,$C$13=Meta!$M$2,Meta!M58,$C$13=Meta!$N$2,Meta!N58)</f>
        <v>4.0300000000000002E-2</v>
      </c>
      <c r="E73" s="145">
        <f t="shared" si="0"/>
        <v>0</v>
      </c>
      <c r="F73" s="154">
        <f t="shared" si="5"/>
        <v>0</v>
      </c>
      <c r="G73" s="132"/>
      <c r="H73" s="153" cm="1">
        <f t="array" ref="H73">_xlfn.IFS($C$13=Meta!$P$2,Meta!P58,$C$13=Meta!$Q$2,Meta!Q58,$C$13=Meta!$R$2,Meta!R58,$C$13=Meta!$S$2,Meta!S58,$C$13=Meta!$T$2,Meta!T58,$C$13=Meta!$U$2,Meta!U58,$C$13=Meta!$V$2,Meta!V58,$C$13=Meta!$W$2,Meta!W58,$C$13=Meta!$X$2,Meta!X58,C$13=Meta!$Y$2,Meta!Y58,$C$13=Meta!$Z$2,Meta!Z58,$C$13=Meta!$AA$2,Meta!AA58,$C$13=Meta!$AB$2,Meta!AB58)</f>
        <v>6.8040000000000003E-2</v>
      </c>
      <c r="I73" s="145">
        <f t="shared" si="1"/>
        <v>0</v>
      </c>
      <c r="J73" s="154">
        <f t="shared" si="7"/>
        <v>0</v>
      </c>
      <c r="K73" s="132"/>
      <c r="L73" s="156" cm="1">
        <f t="array" ref="L73">_xlfn.IFS($C$13=Meta!$AD$2,Meta!AD58,$C$13=Meta!$AE$2,Meta!AE58,$C$13=Meta!$AF$2,Meta!AF58,$C$13=Meta!$AG$2,Meta!AG58,$C$13=Meta!$AH$2,Meta!AH58,$C$13=Meta!$AI$2,Meta!AI58,$C$13=Meta!$AJ$2,Meta!AJ58,$C$13=Meta!$AK$2,Meta!AK58,$C$13=Meta!$AL$2,Meta!AL58,C$13=Meta!$AM$2,Meta!AM58,$C$13=Meta!$AN$2,Meta!AN58,$C$13=Meta!$AO$2,Meta!AO58,$C$13=Meta!$AP$2,Meta!AP58)</f>
        <v>0.105</v>
      </c>
      <c r="M73" s="145">
        <f t="shared" si="2"/>
        <v>0</v>
      </c>
      <c r="N73" s="155">
        <f t="shared" si="6"/>
        <v>0</v>
      </c>
      <c r="O73" s="132"/>
      <c r="P73" s="142">
        <f t="shared" si="3"/>
        <v>0</v>
      </c>
      <c r="Q73" s="145"/>
      <c r="R73" s="141"/>
      <c r="S73" s="132"/>
      <c r="T73" s="132"/>
      <c r="U73" s="132"/>
      <c r="V73" s="132"/>
      <c r="W73" s="132"/>
      <c r="X73" s="132"/>
      <c r="Y73" s="132"/>
      <c r="Z73" s="132"/>
      <c r="AA73" s="132"/>
      <c r="AB73" s="141"/>
      <c r="AC73" s="141"/>
      <c r="AD73" s="141"/>
      <c r="AE73" s="141"/>
      <c r="AF73" s="141"/>
      <c r="AG73" s="141"/>
      <c r="AH73" s="141"/>
      <c r="AI73" s="141"/>
    </row>
    <row r="74" spans="1:35" s="141" customFormat="1" x14ac:dyDescent="0.3">
      <c r="A74" s="132"/>
      <c r="B74" s="152">
        <f t="shared" si="4"/>
        <v>55</v>
      </c>
      <c r="C74" s="132">
        <v>2075</v>
      </c>
      <c r="D74" s="153" cm="1">
        <f t="array" ref="D74">_xlfn.IFS($C$13=Meta!$B$2,Meta!B59,$C$13=Meta!$C$2,Meta!C59,$C$13=Meta!$D$2,Meta!D59,$C$13=Meta!$E$2,Meta!E59,$C$13=Meta!$F$2,Meta!F59,$C$13=Meta!$G$2,Meta!G59,$C$13=Meta!$H$2,Meta!H59,$C$13=Meta!$I$2,Meta!I59,$C$13=Meta!$J$2,Meta!J59,C$13=Meta!$K$2,Meta!K59,$C$13=Meta!$L$2,Meta!L59,$C$13=Meta!$M$2,Meta!M59,$C$13=Meta!$N$2,Meta!N59)</f>
        <v>4.0300000000000002E-2</v>
      </c>
      <c r="E74" s="145">
        <f t="shared" si="0"/>
        <v>0</v>
      </c>
      <c r="F74" s="154">
        <f t="shared" si="5"/>
        <v>0</v>
      </c>
      <c r="G74" s="132"/>
      <c r="H74" s="153" cm="1">
        <f t="array" ref="H74">_xlfn.IFS($C$13=Meta!$P$2,Meta!P59,$C$13=Meta!$Q$2,Meta!Q59,$C$13=Meta!$R$2,Meta!R59,$C$13=Meta!$S$2,Meta!S59,$C$13=Meta!$T$2,Meta!T59,$C$13=Meta!$U$2,Meta!U59,$C$13=Meta!$V$2,Meta!V59,$C$13=Meta!$W$2,Meta!W59,$C$13=Meta!$X$2,Meta!X59,C$13=Meta!$Y$2,Meta!Y59,$C$13=Meta!$Z$2,Meta!Z59,$C$13=Meta!$AA$2,Meta!AA59,$C$13=Meta!$AB$2,Meta!AB59)</f>
        <v>6.8040000000000003E-2</v>
      </c>
      <c r="I74" s="145">
        <f t="shared" si="1"/>
        <v>0</v>
      </c>
      <c r="J74" s="154">
        <f t="shared" si="7"/>
        <v>0</v>
      </c>
      <c r="K74" s="132"/>
      <c r="L74" s="156" cm="1">
        <f t="array" ref="L74">_xlfn.IFS($C$13=Meta!$AD$2,Meta!AD59,$C$13=Meta!$AE$2,Meta!AE59,$C$13=Meta!$AF$2,Meta!AF59,$C$13=Meta!$AG$2,Meta!AG59,$C$13=Meta!$AH$2,Meta!AH59,$C$13=Meta!$AI$2,Meta!AI59,$C$13=Meta!$AJ$2,Meta!AJ59,$C$13=Meta!$AK$2,Meta!AK59,$C$13=Meta!$AL$2,Meta!AL59,C$13=Meta!$AM$2,Meta!AM59,$C$13=Meta!$AN$2,Meta!AN59,$C$13=Meta!$AO$2,Meta!AO59,$C$13=Meta!$AP$2,Meta!AP59)</f>
        <v>0.105</v>
      </c>
      <c r="M74" s="145">
        <f t="shared" si="2"/>
        <v>0</v>
      </c>
      <c r="N74" s="155">
        <f t="shared" si="6"/>
        <v>0</v>
      </c>
      <c r="O74" s="132"/>
      <c r="P74" s="142">
        <f t="shared" si="3"/>
        <v>0</v>
      </c>
      <c r="Q74" s="145"/>
      <c r="S74" s="132"/>
      <c r="T74" s="132"/>
      <c r="U74" s="132"/>
      <c r="V74" s="132"/>
      <c r="W74" s="132"/>
      <c r="X74" s="132"/>
      <c r="Y74" s="132"/>
      <c r="Z74" s="132"/>
      <c r="AA74" s="132"/>
    </row>
    <row r="75" spans="1:35" s="144" customFormat="1" x14ac:dyDescent="0.3">
      <c r="A75" s="132"/>
      <c r="B75" s="152">
        <f t="shared" si="4"/>
        <v>56</v>
      </c>
      <c r="C75" s="132">
        <v>2076</v>
      </c>
      <c r="D75" s="153" cm="1">
        <f t="array" ref="D75">_xlfn.IFS($C$13=Meta!$B$2,Meta!B60,$C$13=Meta!$C$2,Meta!C60,$C$13=Meta!$D$2,Meta!D60,$C$13=Meta!$E$2,Meta!E60,$C$13=Meta!$F$2,Meta!F60,$C$13=Meta!$G$2,Meta!G60,$C$13=Meta!$H$2,Meta!H60,$C$13=Meta!$I$2,Meta!I60,$C$13=Meta!$J$2,Meta!J60,C$13=Meta!$K$2,Meta!K60,$C$13=Meta!$L$2,Meta!L60,$C$13=Meta!$M$2,Meta!M60,$C$13=Meta!$N$2,Meta!N60)</f>
        <v>4.0300000000000002E-2</v>
      </c>
      <c r="E75" s="145">
        <f t="shared" si="0"/>
        <v>0</v>
      </c>
      <c r="F75" s="154">
        <f t="shared" si="5"/>
        <v>0</v>
      </c>
      <c r="G75" s="132"/>
      <c r="H75" s="153" cm="1">
        <f t="array" ref="H75">_xlfn.IFS($C$13=Meta!$P$2,Meta!P60,$C$13=Meta!$Q$2,Meta!Q60,$C$13=Meta!$R$2,Meta!R60,$C$13=Meta!$S$2,Meta!S60,$C$13=Meta!$T$2,Meta!T60,$C$13=Meta!$U$2,Meta!U60,$C$13=Meta!$V$2,Meta!V60,$C$13=Meta!$W$2,Meta!W60,$C$13=Meta!$X$2,Meta!X60,C$13=Meta!$Y$2,Meta!Y60,$C$13=Meta!$Z$2,Meta!Z60,$C$13=Meta!$AA$2,Meta!AA60,$C$13=Meta!$AB$2,Meta!AB60)</f>
        <v>6.8040000000000003E-2</v>
      </c>
      <c r="I75" s="145">
        <f t="shared" si="1"/>
        <v>0</v>
      </c>
      <c r="J75" s="154">
        <f t="shared" si="7"/>
        <v>0</v>
      </c>
      <c r="K75" s="132"/>
      <c r="L75" s="156" cm="1">
        <f t="array" ref="L75">_xlfn.IFS($C$13=Meta!$AD$2,Meta!AD60,$C$13=Meta!$AE$2,Meta!AE60,$C$13=Meta!$AF$2,Meta!AF60,$C$13=Meta!$AG$2,Meta!AG60,$C$13=Meta!$AH$2,Meta!AH60,$C$13=Meta!$AI$2,Meta!AI60,$C$13=Meta!$AJ$2,Meta!AJ60,$C$13=Meta!$AK$2,Meta!AK60,$C$13=Meta!$AL$2,Meta!AL60,C$13=Meta!$AM$2,Meta!AM60,$C$13=Meta!$AN$2,Meta!AN60,$C$13=Meta!$AO$2,Meta!AO60,$C$13=Meta!$AP$2,Meta!AP60)</f>
        <v>0.105</v>
      </c>
      <c r="M75" s="145">
        <f t="shared" si="2"/>
        <v>0</v>
      </c>
      <c r="N75" s="155">
        <f t="shared" si="6"/>
        <v>0</v>
      </c>
      <c r="O75" s="132"/>
      <c r="P75" s="142">
        <f t="shared" si="3"/>
        <v>0</v>
      </c>
      <c r="Q75" s="145"/>
      <c r="R75" s="141"/>
      <c r="S75" s="132"/>
      <c r="T75" s="132"/>
      <c r="U75" s="132"/>
      <c r="V75" s="132"/>
      <c r="W75" s="132"/>
      <c r="X75" s="132"/>
      <c r="Y75" s="132"/>
      <c r="Z75" s="132"/>
      <c r="AA75" s="132"/>
      <c r="AB75" s="141"/>
      <c r="AC75" s="141"/>
      <c r="AD75" s="141"/>
      <c r="AE75" s="141"/>
      <c r="AF75" s="141"/>
      <c r="AG75" s="141"/>
      <c r="AH75" s="141"/>
      <c r="AI75" s="141"/>
    </row>
    <row r="76" spans="1:35" s="141" customFormat="1" x14ac:dyDescent="0.3">
      <c r="A76" s="132"/>
      <c r="B76" s="152">
        <f t="shared" si="4"/>
        <v>57</v>
      </c>
      <c r="C76" s="132">
        <v>2077</v>
      </c>
      <c r="D76" s="153" cm="1">
        <f t="array" ref="D76">_xlfn.IFS($C$13=Meta!$B$2,Meta!B61,$C$13=Meta!$C$2,Meta!C61,$C$13=Meta!$D$2,Meta!D61,$C$13=Meta!$E$2,Meta!E61,$C$13=Meta!$F$2,Meta!F61,$C$13=Meta!$G$2,Meta!G61,$C$13=Meta!$H$2,Meta!H61,$C$13=Meta!$I$2,Meta!I61,$C$13=Meta!$J$2,Meta!J61,C$13=Meta!$K$2,Meta!K61,$C$13=Meta!$L$2,Meta!L61,$C$13=Meta!$M$2,Meta!M61,$C$13=Meta!$N$2,Meta!N61)</f>
        <v>4.0300000000000002E-2</v>
      </c>
      <c r="E76" s="145">
        <f t="shared" si="0"/>
        <v>0</v>
      </c>
      <c r="F76" s="154">
        <f t="shared" si="5"/>
        <v>0</v>
      </c>
      <c r="G76" s="132"/>
      <c r="H76" s="153" cm="1">
        <f t="array" ref="H76">_xlfn.IFS($C$13=Meta!$P$2,Meta!P61,$C$13=Meta!$Q$2,Meta!Q61,$C$13=Meta!$R$2,Meta!R61,$C$13=Meta!$S$2,Meta!S61,$C$13=Meta!$T$2,Meta!T61,$C$13=Meta!$U$2,Meta!U61,$C$13=Meta!$V$2,Meta!V61,$C$13=Meta!$W$2,Meta!W61,$C$13=Meta!$X$2,Meta!X61,C$13=Meta!$Y$2,Meta!Y61,$C$13=Meta!$Z$2,Meta!Z61,$C$13=Meta!$AA$2,Meta!AA61,$C$13=Meta!$AB$2,Meta!AB61)</f>
        <v>6.8040000000000003E-2</v>
      </c>
      <c r="I76" s="145">
        <f t="shared" si="1"/>
        <v>0</v>
      </c>
      <c r="J76" s="154">
        <f t="shared" si="7"/>
        <v>0</v>
      </c>
      <c r="K76" s="132"/>
      <c r="L76" s="156" cm="1">
        <f t="array" ref="L76">_xlfn.IFS($C$13=Meta!$AD$2,Meta!AD61,$C$13=Meta!$AE$2,Meta!AE61,$C$13=Meta!$AF$2,Meta!AF61,$C$13=Meta!$AG$2,Meta!AG61,$C$13=Meta!$AH$2,Meta!AH61,$C$13=Meta!$AI$2,Meta!AI61,$C$13=Meta!$AJ$2,Meta!AJ61,$C$13=Meta!$AK$2,Meta!AK61,$C$13=Meta!$AL$2,Meta!AL61,C$13=Meta!$AM$2,Meta!AM61,$C$13=Meta!$AN$2,Meta!AN61,$C$13=Meta!$AO$2,Meta!AO61,$C$13=Meta!$AP$2,Meta!AP61)</f>
        <v>0.105</v>
      </c>
      <c r="M76" s="145">
        <f t="shared" si="2"/>
        <v>0</v>
      </c>
      <c r="N76" s="155">
        <f t="shared" si="6"/>
        <v>0</v>
      </c>
      <c r="O76" s="132"/>
      <c r="P76" s="142">
        <f t="shared" si="3"/>
        <v>0</v>
      </c>
      <c r="Q76" s="145"/>
      <c r="S76" s="132"/>
      <c r="T76" s="132"/>
      <c r="U76" s="132"/>
      <c r="V76" s="132"/>
      <c r="W76" s="132"/>
      <c r="X76" s="132"/>
      <c r="Y76" s="132"/>
      <c r="Z76" s="132"/>
      <c r="AA76" s="132"/>
    </row>
    <row r="77" spans="1:35" s="144" customFormat="1" x14ac:dyDescent="0.3">
      <c r="A77" s="132"/>
      <c r="B77" s="152">
        <f t="shared" si="4"/>
        <v>58</v>
      </c>
      <c r="C77" s="132">
        <v>2078</v>
      </c>
      <c r="D77" s="153" cm="1">
        <f t="array" ref="D77">_xlfn.IFS($C$13=Meta!$B$2,Meta!B62,$C$13=Meta!$C$2,Meta!C62,$C$13=Meta!$D$2,Meta!D62,$C$13=Meta!$E$2,Meta!E62,$C$13=Meta!$F$2,Meta!F62,$C$13=Meta!$G$2,Meta!G62,$C$13=Meta!$H$2,Meta!H62,$C$13=Meta!$I$2,Meta!I62,$C$13=Meta!$J$2,Meta!J62,C$13=Meta!$K$2,Meta!K62,$C$13=Meta!$L$2,Meta!L62,$C$13=Meta!$M$2,Meta!M62,$C$13=Meta!$N$2,Meta!N62)</f>
        <v>4.0300000000000002E-2</v>
      </c>
      <c r="E77" s="145">
        <f t="shared" si="0"/>
        <v>0</v>
      </c>
      <c r="F77" s="154">
        <f t="shared" si="5"/>
        <v>0</v>
      </c>
      <c r="G77" s="132"/>
      <c r="H77" s="153" cm="1">
        <f t="array" ref="H77">_xlfn.IFS($C$13=Meta!$P$2,Meta!P62,$C$13=Meta!$Q$2,Meta!Q62,$C$13=Meta!$R$2,Meta!R62,$C$13=Meta!$S$2,Meta!S62,$C$13=Meta!$T$2,Meta!T62,$C$13=Meta!$U$2,Meta!U62,$C$13=Meta!$V$2,Meta!V62,$C$13=Meta!$W$2,Meta!W62,$C$13=Meta!$X$2,Meta!X62,C$13=Meta!$Y$2,Meta!Y62,$C$13=Meta!$Z$2,Meta!Z62,$C$13=Meta!$AA$2,Meta!AA62,$C$13=Meta!$AB$2,Meta!AB62)</f>
        <v>6.8040000000000003E-2</v>
      </c>
      <c r="I77" s="145">
        <f t="shared" si="1"/>
        <v>0</v>
      </c>
      <c r="J77" s="154">
        <f t="shared" si="7"/>
        <v>0</v>
      </c>
      <c r="K77" s="132"/>
      <c r="L77" s="156" cm="1">
        <f t="array" ref="L77">_xlfn.IFS($C$13=Meta!$AD$2,Meta!AD62,$C$13=Meta!$AE$2,Meta!AE62,$C$13=Meta!$AF$2,Meta!AF62,$C$13=Meta!$AG$2,Meta!AG62,$C$13=Meta!$AH$2,Meta!AH62,$C$13=Meta!$AI$2,Meta!AI62,$C$13=Meta!$AJ$2,Meta!AJ62,$C$13=Meta!$AK$2,Meta!AK62,$C$13=Meta!$AL$2,Meta!AL62,C$13=Meta!$AM$2,Meta!AM62,$C$13=Meta!$AN$2,Meta!AN62,$C$13=Meta!$AO$2,Meta!AO62,$C$13=Meta!$AP$2,Meta!AP62)</f>
        <v>0.105</v>
      </c>
      <c r="M77" s="145">
        <f t="shared" si="2"/>
        <v>0</v>
      </c>
      <c r="N77" s="155">
        <f t="shared" si="6"/>
        <v>0</v>
      </c>
      <c r="O77" s="132"/>
      <c r="P77" s="142">
        <f t="shared" si="3"/>
        <v>0</v>
      </c>
      <c r="Q77" s="145"/>
      <c r="R77" s="141"/>
      <c r="S77" s="132"/>
      <c r="T77" s="132"/>
      <c r="U77" s="132"/>
      <c r="V77" s="132"/>
      <c r="W77" s="132"/>
      <c r="X77" s="132"/>
      <c r="Y77" s="132"/>
      <c r="Z77" s="132"/>
      <c r="AA77" s="132"/>
      <c r="AB77" s="141"/>
      <c r="AC77" s="141"/>
      <c r="AD77" s="141"/>
      <c r="AE77" s="141"/>
      <c r="AF77" s="141"/>
      <c r="AG77" s="141"/>
      <c r="AH77" s="141"/>
      <c r="AI77" s="141"/>
    </row>
    <row r="78" spans="1:35" s="141" customFormat="1" x14ac:dyDescent="0.3">
      <c r="A78" s="132"/>
      <c r="B78" s="152">
        <f t="shared" si="4"/>
        <v>59</v>
      </c>
      <c r="C78" s="132">
        <v>2079</v>
      </c>
      <c r="D78" s="153" cm="1">
        <f t="array" ref="D78">_xlfn.IFS($C$13=Meta!$B$2,Meta!B63,$C$13=Meta!$C$2,Meta!C63,$C$13=Meta!$D$2,Meta!D63,$C$13=Meta!$E$2,Meta!E63,$C$13=Meta!$F$2,Meta!F63,$C$13=Meta!$G$2,Meta!G63,$C$13=Meta!$H$2,Meta!H63,$C$13=Meta!$I$2,Meta!I63,$C$13=Meta!$J$2,Meta!J63,C$13=Meta!$K$2,Meta!K63,$C$13=Meta!$L$2,Meta!L63,$C$13=Meta!$M$2,Meta!M63,$C$13=Meta!$N$2,Meta!N63)</f>
        <v>4.0300000000000002E-2</v>
      </c>
      <c r="E78" s="145">
        <f t="shared" si="0"/>
        <v>0</v>
      </c>
      <c r="F78" s="154">
        <f t="shared" si="5"/>
        <v>0</v>
      </c>
      <c r="G78" s="132"/>
      <c r="H78" s="153" cm="1">
        <f t="array" ref="H78">_xlfn.IFS($C$13=Meta!$P$2,Meta!P63,$C$13=Meta!$Q$2,Meta!Q63,$C$13=Meta!$R$2,Meta!R63,$C$13=Meta!$S$2,Meta!S63,$C$13=Meta!$T$2,Meta!T63,$C$13=Meta!$U$2,Meta!U63,$C$13=Meta!$V$2,Meta!V63,$C$13=Meta!$W$2,Meta!W63,$C$13=Meta!$X$2,Meta!X63,C$13=Meta!$Y$2,Meta!Y63,$C$13=Meta!$Z$2,Meta!Z63,$C$13=Meta!$AA$2,Meta!AA63,$C$13=Meta!$AB$2,Meta!AB63)</f>
        <v>6.8040000000000003E-2</v>
      </c>
      <c r="I78" s="145">
        <f t="shared" si="1"/>
        <v>0</v>
      </c>
      <c r="J78" s="154">
        <f t="shared" si="7"/>
        <v>0</v>
      </c>
      <c r="K78" s="132"/>
      <c r="L78" s="156" cm="1">
        <f t="array" ref="L78">_xlfn.IFS($C$13=Meta!$AD$2,Meta!AD63,$C$13=Meta!$AE$2,Meta!AE63,$C$13=Meta!$AF$2,Meta!AF63,$C$13=Meta!$AG$2,Meta!AG63,$C$13=Meta!$AH$2,Meta!AH63,$C$13=Meta!$AI$2,Meta!AI63,$C$13=Meta!$AJ$2,Meta!AJ63,$C$13=Meta!$AK$2,Meta!AK63,$C$13=Meta!$AL$2,Meta!AL63,C$13=Meta!$AM$2,Meta!AM63,$C$13=Meta!$AN$2,Meta!AN63,$C$13=Meta!$AO$2,Meta!AO63,$C$13=Meta!$AP$2,Meta!AP63)</f>
        <v>0.105</v>
      </c>
      <c r="M78" s="145">
        <f t="shared" si="2"/>
        <v>0</v>
      </c>
      <c r="N78" s="155">
        <f t="shared" si="6"/>
        <v>0</v>
      </c>
      <c r="O78" s="132"/>
      <c r="P78" s="142">
        <f t="shared" si="3"/>
        <v>0</v>
      </c>
      <c r="Q78" s="145"/>
      <c r="S78" s="132"/>
      <c r="T78" s="132"/>
      <c r="U78" s="132"/>
      <c r="V78" s="132"/>
      <c r="W78" s="132"/>
      <c r="X78" s="132"/>
      <c r="Y78" s="132"/>
      <c r="Z78" s="132"/>
      <c r="AA78" s="132"/>
    </row>
    <row r="79" spans="1:35" s="144" customFormat="1" x14ac:dyDescent="0.3">
      <c r="A79" s="132"/>
      <c r="B79" s="152">
        <f t="shared" si="4"/>
        <v>60</v>
      </c>
      <c r="C79" s="132">
        <v>2080</v>
      </c>
      <c r="D79" s="153" cm="1">
        <f t="array" ref="D79">_xlfn.IFS($C$13=Meta!$B$2,Meta!B64,$C$13=Meta!$C$2,Meta!C64,$C$13=Meta!$D$2,Meta!D64,$C$13=Meta!$E$2,Meta!E64,$C$13=Meta!$F$2,Meta!F64,$C$13=Meta!$G$2,Meta!G64,$C$13=Meta!$H$2,Meta!H64,$C$13=Meta!$I$2,Meta!I64,$C$13=Meta!$J$2,Meta!J64,C$13=Meta!$K$2,Meta!K64,$C$13=Meta!$L$2,Meta!L64,$C$13=Meta!$M$2,Meta!M64,$C$13=Meta!$N$2,Meta!N64)</f>
        <v>4.0300000000000002E-2</v>
      </c>
      <c r="E79" s="145">
        <f t="shared" si="0"/>
        <v>0</v>
      </c>
      <c r="F79" s="154">
        <f t="shared" si="5"/>
        <v>0</v>
      </c>
      <c r="G79" s="132"/>
      <c r="H79" s="153" cm="1">
        <f t="array" ref="H79">_xlfn.IFS($C$13=Meta!$P$2,Meta!P64,$C$13=Meta!$Q$2,Meta!Q64,$C$13=Meta!$R$2,Meta!R64,$C$13=Meta!$S$2,Meta!S64,$C$13=Meta!$T$2,Meta!T64,$C$13=Meta!$U$2,Meta!U64,$C$13=Meta!$V$2,Meta!V64,$C$13=Meta!$W$2,Meta!W64,$C$13=Meta!$X$2,Meta!X64,C$13=Meta!$Y$2,Meta!Y64,$C$13=Meta!$Z$2,Meta!Z64,$C$13=Meta!$AA$2,Meta!AA64,$C$13=Meta!$AB$2,Meta!AB64)</f>
        <v>6.8040000000000003E-2</v>
      </c>
      <c r="I79" s="145">
        <f t="shared" si="1"/>
        <v>0</v>
      </c>
      <c r="J79" s="154">
        <f t="shared" si="7"/>
        <v>0</v>
      </c>
      <c r="K79" s="132"/>
      <c r="L79" s="156" cm="1">
        <f t="array" ref="L79">_xlfn.IFS($C$13=Meta!$AD$2,Meta!AD64,$C$13=Meta!$AE$2,Meta!AE64,$C$13=Meta!$AF$2,Meta!AF64,$C$13=Meta!$AG$2,Meta!AG64,$C$13=Meta!$AH$2,Meta!AH64,$C$13=Meta!$AI$2,Meta!AI64,$C$13=Meta!$AJ$2,Meta!AJ64,$C$13=Meta!$AK$2,Meta!AK64,$C$13=Meta!$AL$2,Meta!AL64,C$13=Meta!$AM$2,Meta!AM64,$C$13=Meta!$AN$2,Meta!AN64,$C$13=Meta!$AO$2,Meta!AO64,$C$13=Meta!$AP$2,Meta!AP64)</f>
        <v>0.105</v>
      </c>
      <c r="M79" s="145">
        <f t="shared" si="2"/>
        <v>0</v>
      </c>
      <c r="N79" s="155">
        <f t="shared" si="6"/>
        <v>0</v>
      </c>
      <c r="O79" s="132"/>
      <c r="P79" s="142">
        <f t="shared" si="3"/>
        <v>0</v>
      </c>
      <c r="Q79" s="145"/>
      <c r="R79" s="141"/>
      <c r="S79" s="132"/>
      <c r="T79" s="132"/>
      <c r="U79" s="132"/>
      <c r="V79" s="132"/>
      <c r="W79" s="132"/>
      <c r="X79" s="132"/>
      <c r="Y79" s="132"/>
      <c r="Z79" s="132"/>
      <c r="AA79" s="132"/>
      <c r="AB79" s="141"/>
      <c r="AC79" s="141"/>
      <c r="AD79" s="141"/>
      <c r="AE79" s="141"/>
      <c r="AF79" s="141"/>
      <c r="AG79" s="141"/>
      <c r="AH79" s="141"/>
      <c r="AI79" s="141"/>
    </row>
    <row r="80" spans="1:35" s="141" customFormat="1" x14ac:dyDescent="0.3">
      <c r="A80" s="132"/>
      <c r="B80" s="152">
        <f t="shared" si="4"/>
        <v>61</v>
      </c>
      <c r="C80" s="132">
        <v>2081</v>
      </c>
      <c r="D80" s="153" cm="1">
        <f t="array" ref="D80">_xlfn.IFS($C$13=Meta!$B$2,Meta!B65,$C$13=Meta!$C$2,Meta!C65,$C$13=Meta!$D$2,Meta!D65,$C$13=Meta!$E$2,Meta!E65,$C$13=Meta!$F$2,Meta!F65,$C$13=Meta!$G$2,Meta!G65,$C$13=Meta!$H$2,Meta!H65,$C$13=Meta!$I$2,Meta!I65,$C$13=Meta!$J$2,Meta!J65,C$13=Meta!$K$2,Meta!K65,$C$13=Meta!$L$2,Meta!L65,$C$13=Meta!$M$2,Meta!M65,$C$13=Meta!$N$2,Meta!N65)</f>
        <v>4.0300000000000002E-2</v>
      </c>
      <c r="E80" s="145">
        <f t="shared" si="0"/>
        <v>0</v>
      </c>
      <c r="F80" s="154">
        <f t="shared" si="5"/>
        <v>0</v>
      </c>
      <c r="G80" s="132"/>
      <c r="H80" s="153" cm="1">
        <f t="array" ref="H80">_xlfn.IFS($C$13=Meta!$P$2,Meta!P65,$C$13=Meta!$Q$2,Meta!Q65,$C$13=Meta!$R$2,Meta!R65,$C$13=Meta!$S$2,Meta!S65,$C$13=Meta!$T$2,Meta!T65,$C$13=Meta!$U$2,Meta!U65,$C$13=Meta!$V$2,Meta!V65,$C$13=Meta!$W$2,Meta!W65,$C$13=Meta!$X$2,Meta!X65,C$13=Meta!$Y$2,Meta!Y65,$C$13=Meta!$Z$2,Meta!Z65,$C$13=Meta!$AA$2,Meta!AA65,$C$13=Meta!$AB$2,Meta!AB65)</f>
        <v>6.8040000000000003E-2</v>
      </c>
      <c r="I80" s="145">
        <f t="shared" si="1"/>
        <v>0</v>
      </c>
      <c r="J80" s="154">
        <f t="shared" si="7"/>
        <v>0</v>
      </c>
      <c r="K80" s="132"/>
      <c r="L80" s="156" cm="1">
        <f t="array" ref="L80">_xlfn.IFS($C$13=Meta!$AD$2,Meta!AD65,$C$13=Meta!$AE$2,Meta!AE65,$C$13=Meta!$AF$2,Meta!AF65,$C$13=Meta!$AG$2,Meta!AG65,$C$13=Meta!$AH$2,Meta!AH65,$C$13=Meta!$AI$2,Meta!AI65,$C$13=Meta!$AJ$2,Meta!AJ65,$C$13=Meta!$AK$2,Meta!AK65,$C$13=Meta!$AL$2,Meta!AL65,C$13=Meta!$AM$2,Meta!AM65,$C$13=Meta!$AN$2,Meta!AN65,$C$13=Meta!$AO$2,Meta!AO65,$C$13=Meta!$AP$2,Meta!AP65)</f>
        <v>0.105</v>
      </c>
      <c r="M80" s="145">
        <f t="shared" si="2"/>
        <v>0</v>
      </c>
      <c r="N80" s="155">
        <f t="shared" si="6"/>
        <v>0</v>
      </c>
      <c r="O80" s="132"/>
      <c r="P80" s="142">
        <f t="shared" si="3"/>
        <v>0</v>
      </c>
      <c r="Q80" s="145"/>
      <c r="S80" s="132"/>
      <c r="T80" s="132"/>
      <c r="U80" s="132"/>
      <c r="V80" s="132"/>
      <c r="W80" s="132"/>
      <c r="X80" s="132"/>
      <c r="Y80" s="132"/>
      <c r="Z80" s="132"/>
      <c r="AA80" s="132"/>
    </row>
    <row r="81" spans="1:35" s="144" customFormat="1" x14ac:dyDescent="0.3">
      <c r="A81" s="132"/>
      <c r="B81" s="152">
        <f t="shared" si="4"/>
        <v>62</v>
      </c>
      <c r="C81" s="132">
        <v>2082</v>
      </c>
      <c r="D81" s="153" cm="1">
        <f t="array" ref="D81">_xlfn.IFS($C$13=Meta!$B$2,Meta!B66,$C$13=Meta!$C$2,Meta!C66,$C$13=Meta!$D$2,Meta!D66,$C$13=Meta!$E$2,Meta!E66,$C$13=Meta!$F$2,Meta!F66,$C$13=Meta!$G$2,Meta!G66,$C$13=Meta!$H$2,Meta!H66,$C$13=Meta!$I$2,Meta!I66,$C$13=Meta!$J$2,Meta!J66,C$13=Meta!$K$2,Meta!K66,$C$13=Meta!$L$2,Meta!L66,$C$13=Meta!$M$2,Meta!M66,$C$13=Meta!$N$2,Meta!N66)</f>
        <v>4.0300000000000002E-2</v>
      </c>
      <c r="E81" s="145">
        <f t="shared" si="0"/>
        <v>0</v>
      </c>
      <c r="F81" s="154">
        <f t="shared" si="5"/>
        <v>0</v>
      </c>
      <c r="G81" s="132"/>
      <c r="H81" s="153" cm="1">
        <f t="array" ref="H81">_xlfn.IFS($C$13=Meta!$P$2,Meta!P66,$C$13=Meta!$Q$2,Meta!Q66,$C$13=Meta!$R$2,Meta!R66,$C$13=Meta!$S$2,Meta!S66,$C$13=Meta!$T$2,Meta!T66,$C$13=Meta!$U$2,Meta!U66,$C$13=Meta!$V$2,Meta!V66,$C$13=Meta!$W$2,Meta!W66,$C$13=Meta!$X$2,Meta!X66,C$13=Meta!$Y$2,Meta!Y66,$C$13=Meta!$Z$2,Meta!Z66,$C$13=Meta!$AA$2,Meta!AA66,$C$13=Meta!$AB$2,Meta!AB66)</f>
        <v>6.8040000000000003E-2</v>
      </c>
      <c r="I81" s="145">
        <f t="shared" si="1"/>
        <v>0</v>
      </c>
      <c r="J81" s="154">
        <f t="shared" si="7"/>
        <v>0</v>
      </c>
      <c r="K81" s="132"/>
      <c r="L81" s="156" cm="1">
        <f t="array" ref="L81">_xlfn.IFS($C$13=Meta!$AD$2,Meta!AD66,$C$13=Meta!$AE$2,Meta!AE66,$C$13=Meta!$AF$2,Meta!AF66,$C$13=Meta!$AG$2,Meta!AG66,$C$13=Meta!$AH$2,Meta!AH66,$C$13=Meta!$AI$2,Meta!AI66,$C$13=Meta!$AJ$2,Meta!AJ66,$C$13=Meta!$AK$2,Meta!AK66,$C$13=Meta!$AL$2,Meta!AL66,C$13=Meta!$AM$2,Meta!AM66,$C$13=Meta!$AN$2,Meta!AN66,$C$13=Meta!$AO$2,Meta!AO66,$C$13=Meta!$AP$2,Meta!AP66)</f>
        <v>0.105</v>
      </c>
      <c r="M81" s="145">
        <f t="shared" si="2"/>
        <v>0</v>
      </c>
      <c r="N81" s="155">
        <f t="shared" si="6"/>
        <v>0</v>
      </c>
      <c r="O81" s="132"/>
      <c r="P81" s="142">
        <f t="shared" si="3"/>
        <v>0</v>
      </c>
      <c r="Q81" s="145"/>
      <c r="R81" s="141"/>
      <c r="S81" s="132"/>
      <c r="T81" s="132"/>
      <c r="U81" s="132"/>
      <c r="V81" s="132"/>
      <c r="W81" s="132"/>
      <c r="X81" s="132"/>
      <c r="Y81" s="132"/>
      <c r="Z81" s="132"/>
      <c r="AA81" s="132"/>
      <c r="AB81" s="141"/>
      <c r="AC81" s="141"/>
      <c r="AD81" s="141"/>
      <c r="AE81" s="141"/>
      <c r="AF81" s="141"/>
      <c r="AG81" s="141"/>
      <c r="AH81" s="141"/>
      <c r="AI81" s="141"/>
    </row>
    <row r="82" spans="1:35" s="141" customFormat="1" x14ac:dyDescent="0.3">
      <c r="A82" s="132"/>
      <c r="B82" s="152">
        <f t="shared" si="4"/>
        <v>63</v>
      </c>
      <c r="C82" s="132">
        <v>2083</v>
      </c>
      <c r="D82" s="153" cm="1">
        <f t="array" ref="D82">_xlfn.IFS($C$13=Meta!$B$2,Meta!B67,$C$13=Meta!$C$2,Meta!C67,$C$13=Meta!$D$2,Meta!D67,$C$13=Meta!$E$2,Meta!E67,$C$13=Meta!$F$2,Meta!F67,$C$13=Meta!$G$2,Meta!G67,$C$13=Meta!$H$2,Meta!H67,$C$13=Meta!$I$2,Meta!I67,$C$13=Meta!$J$2,Meta!J67,C$13=Meta!$K$2,Meta!K67,$C$13=Meta!$L$2,Meta!L67,$C$13=Meta!$M$2,Meta!M67,$C$13=Meta!$N$2,Meta!N67)</f>
        <v>4.0300000000000002E-2</v>
      </c>
      <c r="E82" s="145">
        <f t="shared" si="0"/>
        <v>0</v>
      </c>
      <c r="F82" s="154">
        <f t="shared" si="5"/>
        <v>0</v>
      </c>
      <c r="G82" s="132"/>
      <c r="H82" s="153" cm="1">
        <f t="array" ref="H82">_xlfn.IFS($C$13=Meta!$P$2,Meta!P67,$C$13=Meta!$Q$2,Meta!Q67,$C$13=Meta!$R$2,Meta!R67,$C$13=Meta!$S$2,Meta!S67,$C$13=Meta!$T$2,Meta!T67,$C$13=Meta!$U$2,Meta!U67,$C$13=Meta!$V$2,Meta!V67,$C$13=Meta!$W$2,Meta!W67,$C$13=Meta!$X$2,Meta!X67,C$13=Meta!$Y$2,Meta!Y67,$C$13=Meta!$Z$2,Meta!Z67,$C$13=Meta!$AA$2,Meta!AA67,$C$13=Meta!$AB$2,Meta!AB67)</f>
        <v>6.8040000000000003E-2</v>
      </c>
      <c r="I82" s="145">
        <f t="shared" si="1"/>
        <v>0</v>
      </c>
      <c r="J82" s="154">
        <f t="shared" si="7"/>
        <v>0</v>
      </c>
      <c r="K82" s="132"/>
      <c r="L82" s="156" cm="1">
        <f t="array" ref="L82">_xlfn.IFS($C$13=Meta!$AD$2,Meta!AD67,$C$13=Meta!$AE$2,Meta!AE67,$C$13=Meta!$AF$2,Meta!AF67,$C$13=Meta!$AG$2,Meta!AG67,$C$13=Meta!$AH$2,Meta!AH67,$C$13=Meta!$AI$2,Meta!AI67,$C$13=Meta!$AJ$2,Meta!AJ67,$C$13=Meta!$AK$2,Meta!AK67,$C$13=Meta!$AL$2,Meta!AL67,C$13=Meta!$AM$2,Meta!AM67,$C$13=Meta!$AN$2,Meta!AN67,$C$13=Meta!$AO$2,Meta!AO67,$C$13=Meta!$AP$2,Meta!AP67)</f>
        <v>0.105</v>
      </c>
      <c r="M82" s="145">
        <f t="shared" si="2"/>
        <v>0</v>
      </c>
      <c r="N82" s="155">
        <f t="shared" si="6"/>
        <v>0</v>
      </c>
      <c r="O82" s="132"/>
      <c r="P82" s="142">
        <f t="shared" si="3"/>
        <v>0</v>
      </c>
      <c r="Q82" s="145"/>
      <c r="S82" s="132"/>
      <c r="T82" s="132"/>
      <c r="U82" s="132"/>
      <c r="V82" s="132"/>
      <c r="W82" s="132"/>
      <c r="X82" s="132"/>
      <c r="Y82" s="132"/>
      <c r="Z82" s="132"/>
      <c r="AA82" s="132"/>
    </row>
    <row r="83" spans="1:35" s="144" customFormat="1" x14ac:dyDescent="0.3">
      <c r="A83" s="132"/>
      <c r="B83" s="152">
        <f t="shared" si="4"/>
        <v>64</v>
      </c>
      <c r="C83" s="132">
        <v>2084</v>
      </c>
      <c r="D83" s="153" cm="1">
        <f t="array" ref="D83">_xlfn.IFS($C$13=Meta!$B$2,Meta!B68,$C$13=Meta!$C$2,Meta!C68,$C$13=Meta!$D$2,Meta!D68,$C$13=Meta!$E$2,Meta!E68,$C$13=Meta!$F$2,Meta!F68,$C$13=Meta!$G$2,Meta!G68,$C$13=Meta!$H$2,Meta!H68,$C$13=Meta!$I$2,Meta!I68,$C$13=Meta!$J$2,Meta!J68,C$13=Meta!$K$2,Meta!K68,$C$13=Meta!$L$2,Meta!L68,$C$13=Meta!$M$2,Meta!M68,$C$13=Meta!$N$2,Meta!N68)</f>
        <v>4.0300000000000002E-2</v>
      </c>
      <c r="E83" s="145">
        <f t="shared" si="0"/>
        <v>0</v>
      </c>
      <c r="F83" s="154">
        <f t="shared" si="5"/>
        <v>0</v>
      </c>
      <c r="G83" s="132"/>
      <c r="H83" s="153" cm="1">
        <f t="array" ref="H83">_xlfn.IFS($C$13=Meta!$P$2,Meta!P68,$C$13=Meta!$Q$2,Meta!Q68,$C$13=Meta!$R$2,Meta!R68,$C$13=Meta!$S$2,Meta!S68,$C$13=Meta!$T$2,Meta!T68,$C$13=Meta!$U$2,Meta!U68,$C$13=Meta!$V$2,Meta!V68,$C$13=Meta!$W$2,Meta!W68,$C$13=Meta!$X$2,Meta!X68,C$13=Meta!$Y$2,Meta!Y68,$C$13=Meta!$Z$2,Meta!Z68,$C$13=Meta!$AA$2,Meta!AA68,$C$13=Meta!$AB$2,Meta!AB68)</f>
        <v>6.8040000000000003E-2</v>
      </c>
      <c r="I83" s="145">
        <f t="shared" si="1"/>
        <v>0</v>
      </c>
      <c r="J83" s="154">
        <f t="shared" si="7"/>
        <v>0</v>
      </c>
      <c r="K83" s="132"/>
      <c r="L83" s="156" cm="1">
        <f t="array" ref="L83">_xlfn.IFS($C$13=Meta!$AD$2,Meta!AD68,$C$13=Meta!$AE$2,Meta!AE68,$C$13=Meta!$AF$2,Meta!AF68,$C$13=Meta!$AG$2,Meta!AG68,$C$13=Meta!$AH$2,Meta!AH68,$C$13=Meta!$AI$2,Meta!AI68,$C$13=Meta!$AJ$2,Meta!AJ68,$C$13=Meta!$AK$2,Meta!AK68,$C$13=Meta!$AL$2,Meta!AL68,C$13=Meta!$AM$2,Meta!AM68,$C$13=Meta!$AN$2,Meta!AN68,$C$13=Meta!$AO$2,Meta!AO68,$C$13=Meta!$AP$2,Meta!AP68)</f>
        <v>0.105</v>
      </c>
      <c r="M83" s="145">
        <f t="shared" si="2"/>
        <v>0</v>
      </c>
      <c r="N83" s="155">
        <f t="shared" si="6"/>
        <v>0</v>
      </c>
      <c r="O83" s="132"/>
      <c r="P83" s="142">
        <f t="shared" si="3"/>
        <v>0</v>
      </c>
      <c r="Q83" s="145"/>
      <c r="R83" s="141"/>
      <c r="S83" s="132"/>
      <c r="T83" s="132"/>
      <c r="U83" s="132"/>
      <c r="V83" s="132"/>
      <c r="W83" s="132"/>
      <c r="X83" s="132"/>
      <c r="Y83" s="132"/>
      <c r="Z83" s="132"/>
      <c r="AA83" s="132"/>
      <c r="AB83" s="141"/>
      <c r="AC83" s="141"/>
      <c r="AD83" s="141"/>
      <c r="AE83" s="141"/>
      <c r="AF83" s="141"/>
      <c r="AG83" s="141"/>
      <c r="AH83" s="141"/>
      <c r="AI83" s="141"/>
    </row>
    <row r="84" spans="1:35" s="141" customFormat="1" x14ac:dyDescent="0.3">
      <c r="A84" s="132"/>
      <c r="B84" s="152">
        <f t="shared" si="4"/>
        <v>65</v>
      </c>
      <c r="C84" s="132">
        <v>2085</v>
      </c>
      <c r="D84" s="153" cm="1">
        <f t="array" ref="D84">_xlfn.IFS($C$13=Meta!$B$2,Meta!B69,$C$13=Meta!$C$2,Meta!C69,$C$13=Meta!$D$2,Meta!D69,$C$13=Meta!$E$2,Meta!E69,$C$13=Meta!$F$2,Meta!F69,$C$13=Meta!$G$2,Meta!G69,$C$13=Meta!$H$2,Meta!H69,$C$13=Meta!$I$2,Meta!I69,$C$13=Meta!$J$2,Meta!J69,C$13=Meta!$K$2,Meta!K69,$C$13=Meta!$L$2,Meta!L69,$C$13=Meta!$M$2,Meta!M69,$C$13=Meta!$N$2,Meta!N69)</f>
        <v>4.0300000000000002E-2</v>
      </c>
      <c r="E84" s="145">
        <f t="shared" si="0"/>
        <v>0</v>
      </c>
      <c r="F84" s="154">
        <f t="shared" si="5"/>
        <v>0</v>
      </c>
      <c r="G84" s="132"/>
      <c r="H84" s="153" cm="1">
        <f t="array" ref="H84">_xlfn.IFS($C$13=Meta!$P$2,Meta!P69,$C$13=Meta!$Q$2,Meta!Q69,$C$13=Meta!$R$2,Meta!R69,$C$13=Meta!$S$2,Meta!S69,$C$13=Meta!$T$2,Meta!T69,$C$13=Meta!$U$2,Meta!U69,$C$13=Meta!$V$2,Meta!V69,$C$13=Meta!$W$2,Meta!W69,$C$13=Meta!$X$2,Meta!X69,C$13=Meta!$Y$2,Meta!Y69,$C$13=Meta!$Z$2,Meta!Z69,$C$13=Meta!$AA$2,Meta!AA69,$C$13=Meta!$AB$2,Meta!AB69)</f>
        <v>6.8040000000000003E-2</v>
      </c>
      <c r="I84" s="145">
        <f t="shared" si="1"/>
        <v>0</v>
      </c>
      <c r="J84" s="154">
        <f t="shared" si="7"/>
        <v>0</v>
      </c>
      <c r="K84" s="132"/>
      <c r="L84" s="156" cm="1">
        <f t="array" ref="L84">_xlfn.IFS($C$13=Meta!$AD$2,Meta!AD69,$C$13=Meta!$AE$2,Meta!AE69,$C$13=Meta!$AF$2,Meta!AF69,$C$13=Meta!$AG$2,Meta!AG69,$C$13=Meta!$AH$2,Meta!AH69,$C$13=Meta!$AI$2,Meta!AI69,$C$13=Meta!$AJ$2,Meta!AJ69,$C$13=Meta!$AK$2,Meta!AK69,$C$13=Meta!$AL$2,Meta!AL69,C$13=Meta!$AM$2,Meta!AM69,$C$13=Meta!$AN$2,Meta!AN69,$C$13=Meta!$AO$2,Meta!AO69,$C$13=Meta!$AP$2,Meta!AP69)</f>
        <v>0.105</v>
      </c>
      <c r="M84" s="145">
        <f t="shared" si="2"/>
        <v>0</v>
      </c>
      <c r="N84" s="155">
        <f t="shared" si="6"/>
        <v>0</v>
      </c>
      <c r="O84" s="132"/>
      <c r="P84" s="142">
        <f t="shared" si="3"/>
        <v>0</v>
      </c>
      <c r="Q84" s="145"/>
      <c r="S84" s="132"/>
      <c r="T84" s="132"/>
      <c r="U84" s="132"/>
      <c r="V84" s="132"/>
      <c r="W84" s="132"/>
      <c r="X84" s="132"/>
      <c r="Y84" s="132"/>
      <c r="Z84" s="132"/>
      <c r="AA84" s="132"/>
    </row>
    <row r="85" spans="1:35" s="144" customFormat="1" x14ac:dyDescent="0.3">
      <c r="A85" s="132"/>
      <c r="B85" s="152">
        <f t="shared" si="4"/>
        <v>66</v>
      </c>
      <c r="C85" s="132">
        <v>2086</v>
      </c>
      <c r="D85" s="153" cm="1">
        <f t="array" ref="D85">_xlfn.IFS($C$13=Meta!$B$2,Meta!B70,$C$13=Meta!$C$2,Meta!C70,$C$13=Meta!$D$2,Meta!D70,$C$13=Meta!$E$2,Meta!E70,$C$13=Meta!$F$2,Meta!F70,$C$13=Meta!$G$2,Meta!G70,$C$13=Meta!$H$2,Meta!H70,$C$13=Meta!$I$2,Meta!I70,$C$13=Meta!$J$2,Meta!J70,C$13=Meta!$K$2,Meta!K70,$C$13=Meta!$L$2,Meta!L70,$C$13=Meta!$M$2,Meta!M70,$C$13=Meta!$N$2,Meta!N70)</f>
        <v>4.0300000000000002E-2</v>
      </c>
      <c r="E85" s="145">
        <f t="shared" ref="E85:E87" si="8">IF(OR(C85&lt;$I$9,C85&gt;$I$9+$I$10-1),0,D85*$C$10*$E$9)</f>
        <v>0</v>
      </c>
      <c r="F85" s="154">
        <f t="shared" si="5"/>
        <v>0</v>
      </c>
      <c r="G85" s="132"/>
      <c r="H85" s="153" cm="1">
        <f t="array" ref="H85">_xlfn.IFS($C$13=Meta!$P$2,Meta!P70,$C$13=Meta!$Q$2,Meta!Q70,$C$13=Meta!$R$2,Meta!R70,$C$13=Meta!$S$2,Meta!S70,$C$13=Meta!$T$2,Meta!T70,$C$13=Meta!$U$2,Meta!U70,$C$13=Meta!$V$2,Meta!V70,$C$13=Meta!$W$2,Meta!W70,$C$13=Meta!$X$2,Meta!X70,C$13=Meta!$Y$2,Meta!Y70,$C$13=Meta!$Z$2,Meta!Z70,$C$13=Meta!$AA$2,Meta!AA70,$C$13=Meta!$AB$2,Meta!AB70)</f>
        <v>6.8040000000000003E-2</v>
      </c>
      <c r="I85" s="145">
        <f t="shared" ref="I85:I87" si="9">IF(OR(C85&lt;$I$9,C85&gt;$I$9+$I$10-1),0,H85*$C$9*$E$9)</f>
        <v>0</v>
      </c>
      <c r="J85" s="154">
        <f t="shared" si="7"/>
        <v>0</v>
      </c>
      <c r="K85" s="132"/>
      <c r="L85" s="156" cm="1">
        <f t="array" ref="L85">_xlfn.IFS($C$13=Meta!$AD$2,Meta!AD70,$C$13=Meta!$AE$2,Meta!AE70,$C$13=Meta!$AF$2,Meta!AF70,$C$13=Meta!$AG$2,Meta!AG70,$C$13=Meta!$AH$2,Meta!AH70,$C$13=Meta!$AI$2,Meta!AI70,$C$13=Meta!$AJ$2,Meta!AJ70,$C$13=Meta!$AK$2,Meta!AK70,$C$13=Meta!$AL$2,Meta!AL70,C$13=Meta!$AM$2,Meta!AM70,$C$13=Meta!$AN$2,Meta!AN70,$C$13=Meta!$AO$2,Meta!AO70,$C$13=Meta!$AP$2,Meta!AP70)</f>
        <v>0.105</v>
      </c>
      <c r="M85" s="145">
        <f t="shared" ref="M85:M87" si="10">IF(OR(C85&lt;$I$9,C85&gt;$I$9+$I$10-1),0,L85*$C$9*$E$9)</f>
        <v>0</v>
      </c>
      <c r="N85" s="155">
        <f t="shared" si="6"/>
        <v>0</v>
      </c>
      <c r="O85" s="132"/>
      <c r="P85" s="142">
        <f>IF($M$9="Fjernvarme",J85+F85,N85+F85)</f>
        <v>0</v>
      </c>
      <c r="Q85" s="145"/>
      <c r="R85" s="141"/>
      <c r="S85" s="132"/>
      <c r="T85" s="132"/>
      <c r="U85" s="132"/>
      <c r="V85" s="132"/>
      <c r="W85" s="132"/>
      <c r="X85" s="132"/>
      <c r="Y85" s="132"/>
      <c r="Z85" s="132"/>
      <c r="AA85" s="132"/>
      <c r="AB85" s="141"/>
      <c r="AC85" s="141"/>
      <c r="AD85" s="141"/>
      <c r="AE85" s="141"/>
      <c r="AF85" s="141"/>
      <c r="AG85" s="141"/>
      <c r="AH85" s="141"/>
      <c r="AI85" s="141"/>
    </row>
    <row r="86" spans="1:35" s="141" customFormat="1" ht="15" customHeight="1" x14ac:dyDescent="0.3">
      <c r="A86" s="132"/>
      <c r="B86" s="152">
        <f>B85+1</f>
        <v>67</v>
      </c>
      <c r="C86" s="132">
        <v>2087</v>
      </c>
      <c r="D86" s="153" cm="1">
        <f t="array" ref="D86">_xlfn.IFS($C$13=Meta!$B$2,Meta!B71,$C$13=Meta!$C$2,Meta!C71,$C$13=Meta!$D$2,Meta!D71,$C$13=Meta!$E$2,Meta!E71,$C$13=Meta!$F$2,Meta!F71,$C$13=Meta!$G$2,Meta!G71,$C$13=Meta!$H$2,Meta!H71,$C$13=Meta!$I$2,Meta!I71,$C$13=Meta!$J$2,Meta!J71,C$13=Meta!$K$2,Meta!K71,$C$13=Meta!$L$2,Meta!L71,$C$13=Meta!$M$2,Meta!M71,$C$13=Meta!$N$2,Meta!N71)</f>
        <v>4.0300000000000002E-2</v>
      </c>
      <c r="E86" s="145">
        <f t="shared" si="8"/>
        <v>0</v>
      </c>
      <c r="F86" s="154">
        <f t="shared" ref="F86:F87" si="11">IF(OR($C86&lt;$I$9,$C86&gt;$I$9+$I$10-1),0,F85+E86)</f>
        <v>0</v>
      </c>
      <c r="G86" s="132"/>
      <c r="H86" s="153" cm="1">
        <f t="array" ref="H86">_xlfn.IFS($C$13=Meta!$P$2,Meta!P71,$C$13=Meta!$Q$2,Meta!Q71,$C$13=Meta!$R$2,Meta!R71,$C$13=Meta!$S$2,Meta!S71,$C$13=Meta!$T$2,Meta!T71,$C$13=Meta!$U$2,Meta!U71,$C$13=Meta!$V$2,Meta!V71,$C$13=Meta!$W$2,Meta!W71,$C$13=Meta!$X$2,Meta!X71,C$13=Meta!$Y$2,Meta!Y71,$C$13=Meta!$Z$2,Meta!Z71,$C$13=Meta!$AA$2,Meta!AA71,$C$13=Meta!$AB$2,Meta!AB71)</f>
        <v>6.8040000000000003E-2</v>
      </c>
      <c r="I86" s="145">
        <f t="shared" si="9"/>
        <v>0</v>
      </c>
      <c r="J86" s="154">
        <f t="shared" si="7"/>
        <v>0</v>
      </c>
      <c r="K86" s="132"/>
      <c r="L86" s="156" cm="1">
        <f t="array" ref="L86">_xlfn.IFS($C$13=Meta!$AD$2,Meta!AD71,$C$13=Meta!$AE$2,Meta!AE71,$C$13=Meta!$AF$2,Meta!AF71,$C$13=Meta!$AG$2,Meta!AG71,$C$13=Meta!$AH$2,Meta!AH71,$C$13=Meta!$AI$2,Meta!AI71,$C$13=Meta!$AJ$2,Meta!AJ71,$C$13=Meta!$AK$2,Meta!AK71,$C$13=Meta!$AL$2,Meta!AL71,C$13=Meta!$AM$2,Meta!AM71,$C$13=Meta!$AN$2,Meta!AN71,$C$13=Meta!$AO$2,Meta!AO71,$C$13=Meta!$AP$2,Meta!AP71)</f>
        <v>0.105</v>
      </c>
      <c r="M86" s="145">
        <f t="shared" si="10"/>
        <v>0</v>
      </c>
      <c r="N86" s="155">
        <f t="shared" ref="N86:N87" si="12">IF(OR($C86&lt;$I$9,$C86&gt;$I$9+$I$10-1),0,N85+M86)</f>
        <v>0</v>
      </c>
      <c r="O86" s="132"/>
      <c r="P86" s="142">
        <f>IF($M$9="Fjernvarme",J86+F86,N86+F86)</f>
        <v>0</v>
      </c>
      <c r="Q86" s="145"/>
      <c r="S86" s="132"/>
      <c r="T86" s="132"/>
      <c r="U86" s="132"/>
      <c r="V86" s="132"/>
      <c r="W86" s="132"/>
      <c r="X86" s="132"/>
      <c r="Y86" s="132"/>
      <c r="Z86" s="132"/>
      <c r="AA86" s="132"/>
    </row>
    <row r="87" spans="1:35" s="144" customFormat="1" x14ac:dyDescent="0.3">
      <c r="A87" s="132"/>
      <c r="B87" s="158">
        <f>B86+1</f>
        <v>68</v>
      </c>
      <c r="C87" s="159">
        <v>2088</v>
      </c>
      <c r="D87" s="162" cm="1">
        <f t="array" ref="D87">_xlfn.IFS($C$13=Meta!$B$2,Meta!B72,$C$13=Meta!$C$2,Meta!C72,$C$13=Meta!$D$2,Meta!D72,$C$13=Meta!$E$2,Meta!E72,$C$13=Meta!$F$2,Meta!F72,$C$13=Meta!$G$2,Meta!G72,$C$13=Meta!$H$2,Meta!H72,$C$13=Meta!$I$2,Meta!I72,$C$13=Meta!$J$2,Meta!J72,C$13=Meta!$K$2,Meta!K72,$C$13=Meta!$L$2,Meta!L72,$C$13=Meta!$M$2,Meta!M72,$C$13=Meta!$N$2,Meta!N72)</f>
        <v>4.0300000000000002E-2</v>
      </c>
      <c r="E87" s="160">
        <f t="shared" si="8"/>
        <v>0</v>
      </c>
      <c r="F87" s="161">
        <f t="shared" si="11"/>
        <v>0</v>
      </c>
      <c r="G87" s="132"/>
      <c r="H87" s="162" cm="1">
        <f t="array" ref="H87">_xlfn.IFS($C$13=Meta!$P$2,Meta!P72,$C$13=Meta!$Q$2,Meta!Q72,$C$13=Meta!$R$2,Meta!R72,$C$13=Meta!$S$2,Meta!S72,$C$13=Meta!$T$2,Meta!T72,$C$13=Meta!$U$2,Meta!U72,$C$13=Meta!$V$2,Meta!V72,$C$13=Meta!$W$2,Meta!W72,$C$13=Meta!$X$2,Meta!X72,C$13=Meta!$Y$2,Meta!Y72,$C$13=Meta!$Z$2,Meta!Z72,$C$13=Meta!$AA$2,Meta!AA72,$C$13=Meta!$AB$2,Meta!AB72)</f>
        <v>6.8040000000000003E-2</v>
      </c>
      <c r="I87" s="145">
        <f t="shared" si="9"/>
        <v>0</v>
      </c>
      <c r="J87" s="154">
        <f>IF(OR($C87&lt;$I$9,$C87&gt;$I$9+$I$10-1),0,J86+I87)</f>
        <v>0</v>
      </c>
      <c r="K87" s="132"/>
      <c r="L87" s="176" cm="1">
        <f t="array" ref="L87">_xlfn.IFS($C$13=Meta!$AD$2,Meta!AD72,$C$13=Meta!$AE$2,Meta!AE72,$C$13=Meta!$AF$2,Meta!AF72,$C$13=Meta!$AG$2,Meta!AG72,$C$13=Meta!$AH$2,Meta!AH72,$C$13=Meta!$AI$2,Meta!AI72,$C$13=Meta!$AJ$2,Meta!AJ72,$C$13=Meta!$AK$2,Meta!AK72,$C$13=Meta!$AL$2,Meta!AL72,C$13=Meta!$AM$2,Meta!AM72,$C$13=Meta!$AN$2,Meta!AN72,$C$13=Meta!$AO$2,Meta!AO72,$C$13=Meta!$AP$2,Meta!AP72)</f>
        <v>0.105</v>
      </c>
      <c r="M87" s="145">
        <f t="shared" si="10"/>
        <v>0</v>
      </c>
      <c r="N87" s="155">
        <f t="shared" si="12"/>
        <v>0</v>
      </c>
      <c r="O87" s="132"/>
      <c r="P87" s="146">
        <f>IF($M$9="Fjernvarme",J87+F87,N87+F87)</f>
        <v>0</v>
      </c>
      <c r="Q87" s="145"/>
      <c r="R87" s="141"/>
      <c r="S87" s="132"/>
      <c r="T87" s="132"/>
      <c r="U87" s="132"/>
      <c r="V87" s="132"/>
      <c r="W87" s="132"/>
      <c r="X87" s="132"/>
      <c r="Y87" s="132"/>
      <c r="Z87" s="132"/>
      <c r="AA87" s="132"/>
      <c r="AB87" s="141"/>
      <c r="AC87" s="141"/>
      <c r="AD87" s="141"/>
      <c r="AE87" s="141"/>
      <c r="AF87" s="141"/>
      <c r="AG87" s="141"/>
      <c r="AH87" s="141"/>
      <c r="AI87" s="141"/>
    </row>
    <row r="88" spans="1:35" x14ac:dyDescent="0.3">
      <c r="A88" s="68"/>
      <c r="B88" s="68"/>
      <c r="C88" s="68"/>
      <c r="D88" s="82"/>
      <c r="E88" s="68"/>
      <c r="F88" s="68"/>
      <c r="G88" s="68"/>
      <c r="H88" s="82"/>
      <c r="I88" s="147"/>
      <c r="J88" s="147"/>
      <c r="K88" s="68"/>
      <c r="L88" s="82"/>
      <c r="M88" s="68"/>
      <c r="N88" s="68"/>
      <c r="O88" s="68"/>
      <c r="P88" s="82"/>
      <c r="Q88" s="83"/>
      <c r="R88" s="68"/>
      <c r="S88" s="68"/>
      <c r="T88" s="68"/>
      <c r="U88" s="68"/>
      <c r="V88" s="68"/>
      <c r="W88" s="68"/>
      <c r="X88" s="132"/>
      <c r="Y88" s="68"/>
      <c r="Z88" s="68"/>
      <c r="AA88" s="68"/>
    </row>
    <row r="89" spans="1:35" x14ac:dyDescent="0.3">
      <c r="A89" s="68"/>
      <c r="B89" s="68"/>
      <c r="C89" s="68"/>
      <c r="D89" s="82"/>
      <c r="E89" s="68"/>
      <c r="F89" s="68"/>
      <c r="G89" s="68"/>
      <c r="H89" s="82"/>
      <c r="I89" s="68"/>
      <c r="J89" s="68"/>
      <c r="K89" s="68"/>
      <c r="L89" s="82"/>
      <c r="M89" s="68"/>
      <c r="N89" s="68"/>
      <c r="O89" s="68"/>
      <c r="P89" s="82"/>
      <c r="Q89" s="83"/>
      <c r="R89" s="68"/>
      <c r="S89" s="68"/>
      <c r="T89" s="68"/>
      <c r="U89" s="68"/>
      <c r="V89" s="68"/>
      <c r="W89" s="68"/>
      <c r="X89" s="68"/>
      <c r="Y89" s="68"/>
      <c r="Z89" s="68"/>
      <c r="AA89" s="68"/>
    </row>
    <row r="90" spans="1:35" x14ac:dyDescent="0.3">
      <c r="A90" s="68"/>
      <c r="B90" s="68"/>
      <c r="C90" s="68"/>
      <c r="D90" s="82"/>
      <c r="E90" s="68"/>
      <c r="F90" s="68"/>
      <c r="G90" s="68"/>
      <c r="H90" s="82"/>
      <c r="I90" s="68"/>
      <c r="J90" s="68"/>
      <c r="K90" s="68"/>
      <c r="L90" s="82"/>
      <c r="M90" s="68"/>
      <c r="N90" s="68"/>
      <c r="O90" s="68"/>
      <c r="P90" s="82"/>
      <c r="Q90" s="83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1:35" x14ac:dyDescent="0.3">
      <c r="R91" s="68"/>
    </row>
    <row r="92" spans="1:35" x14ac:dyDescent="0.3">
      <c r="R92" s="68"/>
    </row>
    <row r="93" spans="1:35" x14ac:dyDescent="0.3">
      <c r="R93" s="68"/>
    </row>
    <row r="94" spans="1:35" x14ac:dyDescent="0.3">
      <c r="R94" s="68"/>
    </row>
    <row r="95" spans="1:35" x14ac:dyDescent="0.3">
      <c r="R95" s="68"/>
    </row>
    <row r="96" spans="1:35" x14ac:dyDescent="0.3">
      <c r="R96" s="68"/>
    </row>
    <row r="97" spans="18:18" x14ac:dyDescent="0.3">
      <c r="R97" s="68"/>
    </row>
    <row r="98" spans="18:18" x14ac:dyDescent="0.3">
      <c r="R98" s="68"/>
    </row>
    <row r="99" spans="18:18" x14ac:dyDescent="0.3">
      <c r="R99" s="68"/>
    </row>
    <row r="100" spans="18:18" x14ac:dyDescent="0.3">
      <c r="R100" s="68"/>
    </row>
    <row r="101" spans="18:18" x14ac:dyDescent="0.3">
      <c r="R101" s="68"/>
    </row>
    <row r="102" spans="18:18" x14ac:dyDescent="0.3">
      <c r="R102" s="68"/>
    </row>
    <row r="103" spans="18:18" x14ac:dyDescent="0.3">
      <c r="R103" s="68"/>
    </row>
    <row r="104" spans="18:18" x14ac:dyDescent="0.3">
      <c r="R104" s="68"/>
    </row>
    <row r="105" spans="18:18" x14ac:dyDescent="0.3">
      <c r="R105" s="68"/>
    </row>
    <row r="106" spans="18:18" x14ac:dyDescent="0.3">
      <c r="R106" s="68"/>
    </row>
    <row r="107" spans="18:18" x14ac:dyDescent="0.3">
      <c r="R107" s="68"/>
    </row>
    <row r="108" spans="18:18" x14ac:dyDescent="0.3">
      <c r="R108" s="68"/>
    </row>
    <row r="109" spans="18:18" x14ac:dyDescent="0.3">
      <c r="R109" s="68"/>
    </row>
    <row r="110" spans="18:18" x14ac:dyDescent="0.3">
      <c r="R110" s="68"/>
    </row>
    <row r="111" spans="18:18" x14ac:dyDescent="0.3">
      <c r="R111" s="68"/>
    </row>
    <row r="112" spans="18:18" x14ac:dyDescent="0.3">
      <c r="R112" s="68"/>
    </row>
    <row r="113" spans="18:18" x14ac:dyDescent="0.3">
      <c r="R113" s="68"/>
    </row>
    <row r="114" spans="18:18" x14ac:dyDescent="0.3">
      <c r="R114" s="68"/>
    </row>
    <row r="115" spans="18:18" x14ac:dyDescent="0.3">
      <c r="R115" s="68"/>
    </row>
    <row r="116" spans="18:18" x14ac:dyDescent="0.3">
      <c r="R116" s="68"/>
    </row>
    <row r="117" spans="18:18" x14ac:dyDescent="0.3">
      <c r="R117" s="68"/>
    </row>
    <row r="118" spans="18:18" x14ac:dyDescent="0.3">
      <c r="R118" s="68"/>
    </row>
    <row r="119" spans="18:18" x14ac:dyDescent="0.3">
      <c r="R119" s="68"/>
    </row>
    <row r="120" spans="18:18" x14ac:dyDescent="0.3">
      <c r="R120" s="68"/>
    </row>
    <row r="121" spans="18:18" x14ac:dyDescent="0.3">
      <c r="R121" s="68"/>
    </row>
    <row r="122" spans="18:18" x14ac:dyDescent="0.3">
      <c r="R122" s="68"/>
    </row>
    <row r="123" spans="18:18" x14ac:dyDescent="0.3">
      <c r="R123" s="68"/>
    </row>
    <row r="124" spans="18:18" x14ac:dyDescent="0.3">
      <c r="R124" s="68"/>
    </row>
    <row r="125" spans="18:18" x14ac:dyDescent="0.3">
      <c r="R125" s="68"/>
    </row>
  </sheetData>
  <mergeCells count="15">
    <mergeCell ref="B1:Y1"/>
    <mergeCell ref="H5:J5"/>
    <mergeCell ref="L5:N5"/>
    <mergeCell ref="P5:V5"/>
    <mergeCell ref="D15:F15"/>
    <mergeCell ref="H15:J15"/>
    <mergeCell ref="L15:N15"/>
    <mergeCell ref="P15:P16"/>
    <mergeCell ref="D16:F16"/>
    <mergeCell ref="R32:V33"/>
    <mergeCell ref="H16:J16"/>
    <mergeCell ref="L16:N16"/>
    <mergeCell ref="R15:T15"/>
    <mergeCell ref="R24:V27"/>
    <mergeCell ref="R30:V30"/>
  </mergeCells>
  <dataValidations count="1">
    <dataValidation type="list" allowBlank="1" showInputMessage="1" showErrorMessage="1" errorTitle="Fokert værdi!" error="Vælg årstal" promptTitle="Ibrugtagningsår" prompt="Vælg det år bygningen tages i brug" sqref="I9" xr:uid="{C0B7D59F-F97B-465C-9A16-C8D5F50975D7}">
      <formula1>$C$20:$C$69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A340D0-2879-4FE8-8249-5CA93A4F68B4}">
          <x14:formula1>
            <xm:f>'Meta 2'!$B$14:$B$15</xm:f>
          </x14:formula1>
          <xm:sqref>M9</xm:sqref>
        </x14:dataValidation>
        <x14:dataValidation type="list" allowBlank="1" showInputMessage="1" showErrorMessage="1" xr:uid="{54BFEB1D-9618-4405-944A-4B73EF874FD6}">
          <x14:formula1>
            <xm:f>Meta!B2:N2</xm:f>
          </x14:formula1>
          <xm:sqref>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7113-4DB4-4EAC-B258-AABA1A65FB50}">
  <dimension ref="A1:J38"/>
  <sheetViews>
    <sheetView showGridLines="0" topLeftCell="A12" zoomScaleNormal="100" workbookViewId="0">
      <selection activeCell="M36" sqref="M36"/>
    </sheetView>
  </sheetViews>
  <sheetFormatPr defaultRowHeight="14.4" x14ac:dyDescent="0.3"/>
  <cols>
    <col min="1" max="1" width="35.33203125" bestFit="1" customWidth="1"/>
    <col min="2" max="2" width="13.5546875" bestFit="1" customWidth="1"/>
    <col min="3" max="3" width="13.33203125" bestFit="1" customWidth="1"/>
    <col min="4" max="4" width="14.109375" bestFit="1" customWidth="1"/>
    <col min="5" max="6" width="13.5546875" bestFit="1" customWidth="1"/>
    <col min="7" max="7" width="13.33203125" bestFit="1" customWidth="1"/>
    <col min="8" max="9" width="14" bestFit="1" customWidth="1"/>
    <col min="10" max="10" width="9.88671875" customWidth="1"/>
  </cols>
  <sheetData>
    <row r="1" spans="1:5" ht="18" x14ac:dyDescent="0.35">
      <c r="A1" s="21" t="s">
        <v>103</v>
      </c>
    </row>
    <row r="2" spans="1:5" ht="18" x14ac:dyDescent="0.35">
      <c r="A2" s="21"/>
    </row>
    <row r="3" spans="1:5" ht="18" x14ac:dyDescent="0.35">
      <c r="A3" s="21"/>
    </row>
    <row r="4" spans="1:5" ht="18" x14ac:dyDescent="0.35">
      <c r="A4" s="21"/>
    </row>
    <row r="6" spans="1:5" x14ac:dyDescent="0.3">
      <c r="A6" t="s">
        <v>104</v>
      </c>
      <c r="B6" s="1">
        <v>0</v>
      </c>
      <c r="C6" t="s">
        <v>105</v>
      </c>
    </row>
    <row r="8" spans="1:5" x14ac:dyDescent="0.3">
      <c r="A8" s="46" t="s">
        <v>106</v>
      </c>
      <c r="D8" s="46" t="s">
        <v>107</v>
      </c>
    </row>
    <row r="9" spans="1:5" x14ac:dyDescent="0.3">
      <c r="A9" t="s">
        <v>37</v>
      </c>
      <c r="B9" s="1">
        <v>0</v>
      </c>
      <c r="C9" t="s">
        <v>108</v>
      </c>
      <c r="D9" s="2">
        <f>($B$6/1000)*B9</f>
        <v>0</v>
      </c>
      <c r="E9" t="s">
        <v>109</v>
      </c>
    </row>
    <row r="10" spans="1:5" x14ac:dyDescent="0.3">
      <c r="A10" t="s">
        <v>38</v>
      </c>
      <c r="B10" s="1">
        <v>0</v>
      </c>
      <c r="C10" t="s">
        <v>108</v>
      </c>
      <c r="D10" s="2">
        <f t="shared" ref="D10:D15" si="0">($B$6/1000)*B10</f>
        <v>0</v>
      </c>
      <c r="E10" t="s">
        <v>109</v>
      </c>
    </row>
    <row r="11" spans="1:5" x14ac:dyDescent="0.3">
      <c r="A11" t="s">
        <v>43</v>
      </c>
      <c r="B11" s="1">
        <v>0</v>
      </c>
      <c r="C11" t="s">
        <v>108</v>
      </c>
      <c r="D11" s="2">
        <f>($B$6/1000)*B11</f>
        <v>0</v>
      </c>
      <c r="E11" t="s">
        <v>109</v>
      </c>
    </row>
    <row r="12" spans="1:5" x14ac:dyDescent="0.3">
      <c r="A12" t="s">
        <v>42</v>
      </c>
      <c r="B12" s="1">
        <v>0</v>
      </c>
      <c r="C12" t="s">
        <v>108</v>
      </c>
      <c r="D12" s="2">
        <f>($B$6/1000)*B12</f>
        <v>0</v>
      </c>
      <c r="E12" t="s">
        <v>109</v>
      </c>
    </row>
    <row r="13" spans="1:5" x14ac:dyDescent="0.3">
      <c r="A13" t="s">
        <v>41</v>
      </c>
      <c r="B13" s="1">
        <v>0</v>
      </c>
      <c r="C13" t="s">
        <v>108</v>
      </c>
      <c r="D13" s="2">
        <f>($B$6/1000)*B13</f>
        <v>0</v>
      </c>
      <c r="E13" t="s">
        <v>109</v>
      </c>
    </row>
    <row r="14" spans="1:5" x14ac:dyDescent="0.3">
      <c r="A14" t="s">
        <v>40</v>
      </c>
      <c r="B14" s="1">
        <v>0</v>
      </c>
      <c r="C14" t="s">
        <v>108</v>
      </c>
      <c r="D14" s="2">
        <f>($B$6/1000)*B14</f>
        <v>0</v>
      </c>
      <c r="E14" t="s">
        <v>109</v>
      </c>
    </row>
    <row r="15" spans="1:5" x14ac:dyDescent="0.3">
      <c r="A15" t="s">
        <v>39</v>
      </c>
      <c r="B15" s="1">
        <v>0</v>
      </c>
      <c r="C15" t="s">
        <v>108</v>
      </c>
      <c r="D15" s="2">
        <f t="shared" si="0"/>
        <v>0</v>
      </c>
      <c r="E15" t="s">
        <v>109</v>
      </c>
    </row>
    <row r="18" spans="1:10" x14ac:dyDescent="0.3">
      <c r="A18" s="54" t="s">
        <v>75</v>
      </c>
      <c r="B18" s="49" t="s">
        <v>5</v>
      </c>
      <c r="C18" s="48" t="s">
        <v>7</v>
      </c>
      <c r="D18" s="48" t="s">
        <v>10</v>
      </c>
      <c r="E18" s="48" t="s">
        <v>12</v>
      </c>
      <c r="F18" s="48" t="s">
        <v>14</v>
      </c>
      <c r="G18" s="48" t="s">
        <v>16</v>
      </c>
      <c r="H18" s="48" t="s">
        <v>18</v>
      </c>
      <c r="I18" s="48" t="s">
        <v>110</v>
      </c>
      <c r="J18" s="50" t="s">
        <v>111</v>
      </c>
    </row>
    <row r="19" spans="1:10" ht="16.8" x14ac:dyDescent="0.35">
      <c r="A19" s="55"/>
      <c r="B19" s="51" t="s">
        <v>112</v>
      </c>
      <c r="C19" s="52" t="s">
        <v>113</v>
      </c>
      <c r="D19" s="52" t="s">
        <v>114</v>
      </c>
      <c r="E19" s="52" t="s">
        <v>115</v>
      </c>
      <c r="F19" s="52" t="s">
        <v>116</v>
      </c>
      <c r="G19" s="52" t="s">
        <v>117</v>
      </c>
      <c r="H19" s="52" t="s">
        <v>118</v>
      </c>
      <c r="I19" s="52" t="s">
        <v>118</v>
      </c>
      <c r="J19" s="53" t="s">
        <v>118</v>
      </c>
    </row>
    <row r="20" spans="1:10" x14ac:dyDescent="0.3">
      <c r="A20" t="s">
        <v>37</v>
      </c>
      <c r="B20" s="60">
        <f>$D9*'Meta 2'!C5</f>
        <v>0</v>
      </c>
      <c r="C20" s="59">
        <f>$D9*'Meta 2'!D5</f>
        <v>0</v>
      </c>
      <c r="D20" s="60">
        <f>$D9*'Meta 2'!E5</f>
        <v>0</v>
      </c>
      <c r="E20" s="60">
        <f>$D9*'Meta 2'!F5</f>
        <v>0</v>
      </c>
      <c r="F20" s="60">
        <f>$D9*'Meta 2'!G5</f>
        <v>0</v>
      </c>
      <c r="G20" s="59">
        <f>$D9*'Meta 2'!H5</f>
        <v>0</v>
      </c>
      <c r="H20" s="60">
        <f>$D9*'Meta 2'!I5</f>
        <v>0</v>
      </c>
      <c r="I20" s="60">
        <f>$D9*('Meta 2'!J5+'Meta 2'!K5)</f>
        <v>0</v>
      </c>
      <c r="J20" s="59">
        <f>$D9*('Meta 2'!L5+'Meta 2'!M5)</f>
        <v>0</v>
      </c>
    </row>
    <row r="21" spans="1:10" x14ac:dyDescent="0.3">
      <c r="A21" t="s">
        <v>38</v>
      </c>
      <c r="B21" s="34">
        <f>$D10*'Meta 2'!C6</f>
        <v>0</v>
      </c>
      <c r="C21" s="3">
        <f>$D10*'Meta 2'!D6</f>
        <v>0</v>
      </c>
      <c r="D21" s="34">
        <f>$D10*'Meta 2'!E6</f>
        <v>0</v>
      </c>
      <c r="E21" s="34">
        <f>$D10*'Meta 2'!F6</f>
        <v>0</v>
      </c>
      <c r="F21" s="34">
        <f>$D10*'Meta 2'!G6</f>
        <v>0</v>
      </c>
      <c r="G21" s="3">
        <f>$D10*'Meta 2'!H6</f>
        <v>0</v>
      </c>
      <c r="H21" s="34">
        <f>$D10*'Meta 2'!I6</f>
        <v>0</v>
      </c>
      <c r="I21" s="34">
        <f>$D10*('Meta 2'!J6+'Meta 2'!K6)</f>
        <v>0</v>
      </c>
      <c r="J21" s="3">
        <f>$D10*('Meta 2'!L6+'Meta 2'!M6)</f>
        <v>0</v>
      </c>
    </row>
    <row r="22" spans="1:10" x14ac:dyDescent="0.3">
      <c r="A22" t="s">
        <v>39</v>
      </c>
      <c r="B22" s="34">
        <f>$D15*'Meta 2'!C7</f>
        <v>0</v>
      </c>
      <c r="C22" s="3">
        <f>$D15*'Meta 2'!D7</f>
        <v>0</v>
      </c>
      <c r="D22" s="34">
        <f>$D15*'Meta 2'!E7</f>
        <v>0</v>
      </c>
      <c r="E22" s="34">
        <f>$D15*'Meta 2'!F7</f>
        <v>0</v>
      </c>
      <c r="F22" s="34">
        <f>$D15*'Meta 2'!G7</f>
        <v>0</v>
      </c>
      <c r="G22" s="3">
        <f>$D15*'Meta 2'!H7</f>
        <v>0</v>
      </c>
      <c r="H22" s="34">
        <f>$D15*'Meta 2'!I7</f>
        <v>0</v>
      </c>
      <c r="I22" s="34">
        <f>$D15*('Meta 2'!J7+'Meta 2'!K7)</f>
        <v>0</v>
      </c>
      <c r="J22" s="3">
        <f>$D15*('Meta 2'!L7+'Meta 2'!M7)</f>
        <v>0</v>
      </c>
    </row>
    <row r="23" spans="1:10" x14ac:dyDescent="0.3">
      <c r="A23" t="s">
        <v>40</v>
      </c>
      <c r="B23" s="34">
        <f>$D14*'Meta 2'!C8</f>
        <v>0</v>
      </c>
      <c r="C23" s="3">
        <f>$D14*'Meta 2'!D8</f>
        <v>0</v>
      </c>
      <c r="D23" s="34">
        <f>$D14*'Meta 2'!E8</f>
        <v>0</v>
      </c>
      <c r="E23" s="34">
        <f>$D14*'Meta 2'!F8</f>
        <v>0</v>
      </c>
      <c r="F23" s="34">
        <f>$D14*'Meta 2'!G8</f>
        <v>0</v>
      </c>
      <c r="G23" s="3">
        <f>$D14*'Meta 2'!H8</f>
        <v>0</v>
      </c>
      <c r="H23" s="34">
        <f>$D14*'Meta 2'!I8</f>
        <v>0</v>
      </c>
      <c r="I23" s="34">
        <f>$D14*('Meta 2'!J8+'Meta 2'!K8)</f>
        <v>0</v>
      </c>
      <c r="J23" s="3">
        <f>$D14*('Meta 2'!L8+'Meta 2'!M8)</f>
        <v>0</v>
      </c>
    </row>
    <row r="24" spans="1:10" x14ac:dyDescent="0.3">
      <c r="A24" t="s">
        <v>41</v>
      </c>
      <c r="B24" s="34">
        <f>$D13*'Meta 2'!C9</f>
        <v>0</v>
      </c>
      <c r="C24" s="3">
        <f>$D13*'Meta 2'!D9</f>
        <v>0</v>
      </c>
      <c r="D24" s="34">
        <f>$D13*'Meta 2'!E9</f>
        <v>0</v>
      </c>
      <c r="E24" s="34">
        <f>$D13*'Meta 2'!F9</f>
        <v>0</v>
      </c>
      <c r="F24" s="34">
        <f>$D13*'Meta 2'!G9</f>
        <v>0</v>
      </c>
      <c r="G24" s="3">
        <f>$D13*'Meta 2'!H9</f>
        <v>0</v>
      </c>
      <c r="H24" s="34">
        <f>$D13*'Meta 2'!I9</f>
        <v>0</v>
      </c>
      <c r="I24" s="34">
        <f>$D13*('Meta 2'!J9+'Meta 2'!K9)</f>
        <v>0</v>
      </c>
      <c r="J24" s="3">
        <f>$D13*('Meta 2'!L9+'Meta 2'!M9)</f>
        <v>0</v>
      </c>
    </row>
    <row r="25" spans="1:10" x14ac:dyDescent="0.3">
      <c r="A25" t="s">
        <v>42</v>
      </c>
      <c r="B25" s="34">
        <f>$D12*'Meta 2'!C10</f>
        <v>0</v>
      </c>
      <c r="C25" s="3">
        <f>$D12*'Meta 2'!D10</f>
        <v>0</v>
      </c>
      <c r="D25" s="34">
        <f>$D12*'Meta 2'!E10</f>
        <v>0</v>
      </c>
      <c r="E25" s="34">
        <f>$D12*'Meta 2'!F10</f>
        <v>0</v>
      </c>
      <c r="F25" s="34">
        <f>$D12*'Meta 2'!G10</f>
        <v>0</v>
      </c>
      <c r="G25" s="3">
        <f>$D12*'Meta 2'!H10</f>
        <v>0</v>
      </c>
      <c r="H25" s="34">
        <f>$D12*'Meta 2'!I10</f>
        <v>0</v>
      </c>
      <c r="I25" s="34">
        <f>$D12*('Meta 2'!J10+'Meta 2'!K10)</f>
        <v>0</v>
      </c>
      <c r="J25" s="3">
        <f>$D12*('Meta 2'!L10+'Meta 2'!M10)</f>
        <v>0</v>
      </c>
    </row>
    <row r="26" spans="1:10" x14ac:dyDescent="0.3">
      <c r="A26" s="64" t="s">
        <v>43</v>
      </c>
      <c r="B26" s="34">
        <f>$D11*'Meta 2'!C11</f>
        <v>0</v>
      </c>
      <c r="C26" s="3">
        <f>$D11*'Meta 2'!D11</f>
        <v>0</v>
      </c>
      <c r="D26" s="34">
        <f>$D11*'Meta 2'!E11</f>
        <v>0</v>
      </c>
      <c r="E26" s="34">
        <f>$D11*'Meta 2'!F11</f>
        <v>0</v>
      </c>
      <c r="F26" s="34">
        <f>$D11*'Meta 2'!G11</f>
        <v>0</v>
      </c>
      <c r="G26" s="3">
        <f>$D11*'Meta 2'!H11</f>
        <v>0</v>
      </c>
      <c r="H26" s="34">
        <f>$D11*'Meta 2'!I11</f>
        <v>0</v>
      </c>
      <c r="I26" s="34">
        <f>$D11*('Meta 2'!J11+'Meta 2'!K11)</f>
        <v>0</v>
      </c>
      <c r="J26" s="3">
        <f>$D11*('Meta 2'!L11+'Meta 2'!M11)</f>
        <v>0</v>
      </c>
    </row>
    <row r="27" spans="1:10" x14ac:dyDescent="0.3">
      <c r="A27" s="150" t="s">
        <v>119</v>
      </c>
      <c r="B27" s="34">
        <f>SUM(B20:B26)</f>
        <v>0</v>
      </c>
      <c r="C27" s="3">
        <f t="shared" ref="C27:J27" si="1">SUM(C20:C26)</f>
        <v>0</v>
      </c>
      <c r="D27" s="34">
        <f t="shared" si="1"/>
        <v>0</v>
      </c>
      <c r="E27" s="34">
        <f t="shared" si="1"/>
        <v>0</v>
      </c>
      <c r="F27" s="34">
        <f t="shared" si="1"/>
        <v>0</v>
      </c>
      <c r="G27" s="3">
        <f t="shared" si="1"/>
        <v>0</v>
      </c>
      <c r="H27" s="34">
        <f t="shared" si="1"/>
        <v>0</v>
      </c>
      <c r="I27" s="34">
        <f t="shared" si="1"/>
        <v>0</v>
      </c>
      <c r="J27" s="3">
        <f t="shared" si="1"/>
        <v>0</v>
      </c>
    </row>
    <row r="30" spans="1:10" ht="15.6" x14ac:dyDescent="0.3">
      <c r="A30" s="56" t="s">
        <v>120</v>
      </c>
      <c r="B30" s="25" t="s">
        <v>5</v>
      </c>
      <c r="C30" s="6" t="s">
        <v>7</v>
      </c>
      <c r="D30" s="6" t="s">
        <v>10</v>
      </c>
      <c r="E30" s="6" t="s">
        <v>12</v>
      </c>
      <c r="F30" s="6" t="s">
        <v>14</v>
      </c>
      <c r="G30" s="6" t="s">
        <v>16</v>
      </c>
      <c r="H30" s="6" t="s">
        <v>18</v>
      </c>
      <c r="I30" s="12" t="s">
        <v>110</v>
      </c>
      <c r="J30" s="18" t="s">
        <v>111</v>
      </c>
    </row>
    <row r="31" spans="1:10" ht="15.6" x14ac:dyDescent="0.3">
      <c r="A31" s="57"/>
      <c r="B31" s="58" t="s">
        <v>121</v>
      </c>
      <c r="C31" s="27" t="s">
        <v>113</v>
      </c>
      <c r="D31" s="27" t="s">
        <v>114</v>
      </c>
      <c r="E31" s="27" t="s">
        <v>122</v>
      </c>
      <c r="F31" s="27" t="s">
        <v>123</v>
      </c>
      <c r="G31" s="27" t="s">
        <v>117</v>
      </c>
      <c r="H31" s="27" t="s">
        <v>118</v>
      </c>
      <c r="I31" s="27" t="s">
        <v>118</v>
      </c>
      <c r="J31" s="55" t="s">
        <v>118</v>
      </c>
    </row>
    <row r="32" spans="1:10" x14ac:dyDescent="0.3">
      <c r="A32" s="62" t="s">
        <v>119</v>
      </c>
      <c r="B32" s="61">
        <v>0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5" spans="1:10" ht="15.6" x14ac:dyDescent="0.3">
      <c r="A35" s="44" t="s">
        <v>124</v>
      </c>
      <c r="B35" s="25" t="s">
        <v>5</v>
      </c>
      <c r="C35" s="6" t="s">
        <v>7</v>
      </c>
      <c r="D35" s="6" t="s">
        <v>10</v>
      </c>
      <c r="E35" s="6" t="s">
        <v>12</v>
      </c>
      <c r="F35" s="6" t="s">
        <v>14</v>
      </c>
      <c r="G35" s="6" t="s">
        <v>16</v>
      </c>
      <c r="H35" s="6" t="s">
        <v>18</v>
      </c>
      <c r="I35" s="12" t="s">
        <v>110</v>
      </c>
      <c r="J35" s="18" t="s">
        <v>111</v>
      </c>
    </row>
    <row r="36" spans="1:10" ht="18.600000000000001" thickBot="1" x14ac:dyDescent="0.35">
      <c r="A36" s="63"/>
      <c r="B36" s="33" t="s">
        <v>125</v>
      </c>
      <c r="C36" s="7" t="s">
        <v>113</v>
      </c>
      <c r="D36" s="7" t="s">
        <v>114</v>
      </c>
      <c r="E36" s="7" t="s">
        <v>126</v>
      </c>
      <c r="F36" s="7" t="s">
        <v>127</v>
      </c>
      <c r="G36" s="7" t="s">
        <v>117</v>
      </c>
      <c r="H36" s="7" t="s">
        <v>118</v>
      </c>
      <c r="I36" s="8" t="s">
        <v>118</v>
      </c>
      <c r="J36" s="16" t="s">
        <v>118</v>
      </c>
    </row>
    <row r="37" spans="1:10" ht="16.8" thickTop="1" thickBot="1" x14ac:dyDescent="0.35">
      <c r="A37" s="24" t="s">
        <v>128</v>
      </c>
      <c r="B37" s="38">
        <f>B27-B32</f>
        <v>0</v>
      </c>
      <c r="C37" s="38">
        <f t="shared" ref="C37:J37" si="2">C27-C32</f>
        <v>0</v>
      </c>
      <c r="D37" s="38">
        <f t="shared" si="2"/>
        <v>0</v>
      </c>
      <c r="E37" s="38">
        <f t="shared" si="2"/>
        <v>0</v>
      </c>
      <c r="F37" s="38">
        <f t="shared" si="2"/>
        <v>0</v>
      </c>
      <c r="G37" s="38">
        <f t="shared" si="2"/>
        <v>0</v>
      </c>
      <c r="H37" s="38">
        <f t="shared" si="2"/>
        <v>0</v>
      </c>
      <c r="I37" s="38">
        <f t="shared" si="2"/>
        <v>0</v>
      </c>
      <c r="J37" s="38">
        <f t="shared" si="2"/>
        <v>0</v>
      </c>
    </row>
    <row r="38" spans="1:10" ht="15" thickTop="1" x14ac:dyDescent="0.3"/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5BA-A28B-4C32-B262-A342AACB6CBD}">
  <dimension ref="A1:P84"/>
  <sheetViews>
    <sheetView showGridLines="0" zoomScaleNormal="100" workbookViewId="0">
      <selection activeCell="A31" sqref="A31"/>
    </sheetView>
  </sheetViews>
  <sheetFormatPr defaultColWidth="9.109375" defaultRowHeight="15.6" x14ac:dyDescent="0.3"/>
  <cols>
    <col min="1" max="1" width="38" style="4" bestFit="1" customWidth="1"/>
    <col min="2" max="2" width="17" style="4" bestFit="1" customWidth="1"/>
    <col min="3" max="3" width="16.88671875" style="4" bestFit="1" customWidth="1"/>
    <col min="4" max="4" width="19.5546875" style="4" bestFit="1" customWidth="1"/>
    <col min="5" max="5" width="16.88671875" style="4" bestFit="1" customWidth="1"/>
    <col min="6" max="6" width="18.44140625" style="4" bestFit="1" customWidth="1"/>
    <col min="7" max="7" width="15.5546875" style="4" bestFit="1" customWidth="1"/>
    <col min="8" max="10" width="12.44140625" style="4" bestFit="1" customWidth="1"/>
    <col min="11" max="11" width="14.109375" style="4" customWidth="1"/>
    <col min="12" max="12" width="15.5546875" style="4" customWidth="1"/>
    <col min="13" max="13" width="3.109375" style="4" customWidth="1"/>
    <col min="14" max="15" width="12.44140625" style="4" bestFit="1" customWidth="1"/>
    <col min="16" max="16384" width="9.109375" style="4"/>
  </cols>
  <sheetData>
    <row r="1" spans="1:15" ht="18" x14ac:dyDescent="0.35">
      <c r="A1" s="21" t="s">
        <v>129</v>
      </c>
    </row>
    <row r="3" spans="1:15" x14ac:dyDescent="0.3">
      <c r="A3" s="5" t="s">
        <v>130</v>
      </c>
    </row>
    <row r="4" spans="1:15" x14ac:dyDescent="0.3">
      <c r="A4" s="4" t="s">
        <v>81</v>
      </c>
      <c r="B4" s="1">
        <v>0</v>
      </c>
      <c r="C4" s="4" t="s">
        <v>131</v>
      </c>
    </row>
    <row r="5" spans="1:15" x14ac:dyDescent="0.3">
      <c r="A5" s="4" t="s">
        <v>1</v>
      </c>
      <c r="B5" s="1">
        <v>0</v>
      </c>
      <c r="C5" s="4" t="s">
        <v>131</v>
      </c>
    </row>
    <row r="6" spans="1:15" x14ac:dyDescent="0.3">
      <c r="B6"/>
    </row>
    <row r="7" spans="1:15" x14ac:dyDescent="0.3">
      <c r="A7" s="4" t="s">
        <v>84</v>
      </c>
      <c r="B7" s="1">
        <v>2023</v>
      </c>
    </row>
    <row r="8" spans="1:15" x14ac:dyDescent="0.3">
      <c r="B8"/>
    </row>
    <row r="9" spans="1:15" x14ac:dyDescent="0.3">
      <c r="A9" s="9"/>
    </row>
    <row r="10" spans="1:15" x14ac:dyDescent="0.3">
      <c r="A10" s="5" t="s">
        <v>132</v>
      </c>
      <c r="B10" s="49" t="s">
        <v>5</v>
      </c>
      <c r="C10" s="6" t="s">
        <v>7</v>
      </c>
      <c r="D10" s="6" t="s">
        <v>10</v>
      </c>
      <c r="E10" s="6" t="s">
        <v>12</v>
      </c>
      <c r="F10" s="6" t="s">
        <v>14</v>
      </c>
      <c r="G10" s="6" t="s">
        <v>16</v>
      </c>
      <c r="H10" s="6" t="s">
        <v>18</v>
      </c>
      <c r="I10" s="6" t="s">
        <v>20</v>
      </c>
      <c r="J10" s="6" t="s">
        <v>21</v>
      </c>
      <c r="K10" s="6" t="s">
        <v>22</v>
      </c>
      <c r="L10" s="15" t="s">
        <v>23</v>
      </c>
    </row>
    <row r="11" spans="1:15" ht="18" x14ac:dyDescent="0.3">
      <c r="A11" s="45"/>
      <c r="B11" s="26" t="s">
        <v>133</v>
      </c>
      <c r="C11" s="7" t="s">
        <v>8</v>
      </c>
      <c r="D11" s="7" t="s">
        <v>11</v>
      </c>
      <c r="E11" s="7" t="s">
        <v>134</v>
      </c>
      <c r="F11" s="7" t="s">
        <v>135</v>
      </c>
      <c r="G11" s="7" t="s">
        <v>17</v>
      </c>
      <c r="H11" s="7" t="s">
        <v>19</v>
      </c>
      <c r="I11" s="8" t="s">
        <v>19</v>
      </c>
      <c r="J11" s="8" t="s">
        <v>19</v>
      </c>
      <c r="K11" s="8" t="s">
        <v>19</v>
      </c>
      <c r="L11" s="16" t="s">
        <v>19</v>
      </c>
    </row>
    <row r="12" spans="1:15" x14ac:dyDescent="0.3">
      <c r="A12" s="4" t="s">
        <v>1</v>
      </c>
      <c r="B12" s="31">
        <f>LOOKUP($B$7,Meta!$A$4:$A$487,Meta!B4:B487)</f>
        <v>0.18660000000000002</v>
      </c>
      <c r="C12" s="31">
        <f>LOOKUP($B$7,Meta!$A$4:$A$487,Meta!C4:C487)</f>
        <v>4.5479999999999999E-14</v>
      </c>
      <c r="D12" s="31">
        <f>LOOKUP($B$7,Meta!$A$4:$A$487,Meta!D4:D487)</f>
        <v>5.8139999999999996E-5</v>
      </c>
      <c r="E12" s="31">
        <f>LOOKUP($B$7,Meta!$A$4:$A$487,Meta!E4:E487)</f>
        <v>5.4900000000000001E-4</v>
      </c>
      <c r="F12" s="31">
        <f>LOOKUP($B$7,Meta!$A$4:$A$487,Meta!F4:F487)</f>
        <v>1.188E-4</v>
      </c>
      <c r="G12" s="31">
        <f>LOOKUP($B$7,Meta!$A$4:$A$487,Meta!G4:G487)</f>
        <v>1.0475999999999999E-7</v>
      </c>
      <c r="H12" s="31">
        <f>LOOKUP($B$7,Meta!$A$4:$A$487,Meta!H4:H487)</f>
        <v>1.94</v>
      </c>
      <c r="I12" s="31">
        <f>LOOKUP($B$7,Meta!$A$4:$A$487,Meta!I4:I487)</f>
        <v>6.68</v>
      </c>
      <c r="J12" s="31">
        <f>LOOKUP($B$7,Meta!$A$4:$A$487,Meta!J4:J487)</f>
        <v>2.028</v>
      </c>
      <c r="K12" s="31">
        <f>LOOKUP($B$7,Meta!$A$4:$A$487,Meta!K4:K487)</f>
        <v>5.7160000000000002E-4</v>
      </c>
      <c r="L12" s="31">
        <f>LOOKUP($B$7,Meta!$A$4:$A$487,Meta!L4:L487)</f>
        <v>2.6979999999999997E-8</v>
      </c>
    </row>
    <row r="13" spans="1:15" x14ac:dyDescent="0.3">
      <c r="A13" s="4" t="s">
        <v>24</v>
      </c>
      <c r="B13" s="31">
        <f>LOOKUP($B$7,Meta!$A$4:$A$487,Meta!P4:P487)</f>
        <v>0.105264</v>
      </c>
      <c r="C13" s="31">
        <f>LOOKUP($B$7,Meta!$A$4:$A$487,Meta!Q4:Q487)</f>
        <v>1.0224E-13</v>
      </c>
      <c r="D13" s="31">
        <f>LOOKUP($B$7,Meta!$A$4:$A$487,Meta!R4:R487)</f>
        <v>4.9824000000000003E-5</v>
      </c>
      <c r="E13" s="31">
        <f>LOOKUP($B$7,Meta!$A$4:$A$487,Meta!S4:S487)</f>
        <v>4.9175999999999994E-4</v>
      </c>
      <c r="F13" s="31">
        <f>LOOKUP($B$7,Meta!$A$4:$A$487,Meta!T4:T487)</f>
        <v>1.0323999999999999E-4</v>
      </c>
      <c r="G13" s="31">
        <f>LOOKUP($B$7,Meta!$A$4:$A$487,Meta!U4:U487)</f>
        <v>2.5019200000000001E-8</v>
      </c>
      <c r="H13" s="31">
        <f>LOOKUP($B$7,Meta!$A$4:$A$487,Meta!V4:V487)</f>
        <v>1.0922399999999999</v>
      </c>
      <c r="I13" s="31">
        <f>LOOKUP($B$7,Meta!$A$4:$A$487,Meta!W4:W487)</f>
        <v>3.8447999999999998</v>
      </c>
      <c r="J13" s="31">
        <f>LOOKUP($B$7,Meta!$A$4:$A$487,Meta!X4:X487)</f>
        <v>1.258</v>
      </c>
      <c r="K13" s="31">
        <f>LOOKUP($B$7,Meta!$A$4:$A$487,Meta!Y4:Y487)</f>
        <v>8.0063999999999998E-5</v>
      </c>
      <c r="L13" s="31">
        <f>LOOKUP($B$7,Meta!$A$4:$A$487,Meta!Z4:Z487)</f>
        <v>1.30824E-3</v>
      </c>
    </row>
    <row r="14" spans="1:15" x14ac:dyDescent="0.3">
      <c r="A14" s="9" t="s">
        <v>26</v>
      </c>
      <c r="B14" s="31">
        <f>LOOKUP($B$7,Meta!$A$4:$A$487,Meta!AD4:AD487)</f>
        <v>0.22460000000000002</v>
      </c>
      <c r="C14" s="31">
        <f>LOOKUP($B$7,Meta!$A$4:$A$487,Meta!AE4:AE487)</f>
        <v>7.5667999999999995E-17</v>
      </c>
      <c r="D14" s="31">
        <f>LOOKUP($B$7,Meta!$A$4:$A$487,Meta!AF4:AF487)</f>
        <v>2.4822000000000001E-5</v>
      </c>
      <c r="E14" s="31">
        <f>LOOKUP($B$7,Meta!$A$4:$A$487,Meta!AG4:AG487)</f>
        <v>1.9377200000000002E-3</v>
      </c>
      <c r="F14" s="31">
        <f>LOOKUP($B$7,Meta!$A$4:$A$487,Meta!AH4:AH487)</f>
        <v>7.3744000000000004E-5</v>
      </c>
      <c r="G14" s="31">
        <f>LOOKUP($B$7,Meta!$A$4:$A$487,Meta!AI4:AI487)</f>
        <v>5.4380000000000001E-8</v>
      </c>
      <c r="H14" s="31">
        <f>LOOKUP($B$7,Meta!$A$4:$A$487,Meta!AJ4:AJ487)</f>
        <v>2.8538000000000001</v>
      </c>
      <c r="I14" s="31">
        <f>LOOKUP($B$7,Meta!$A$4:$A$487,Meta!AK4:AK487)</f>
        <v>3.952E-2</v>
      </c>
      <c r="J14" s="31">
        <f>LOOKUP($B$7,Meta!$A$4:$A$487,Meta!AL4:AL487)</f>
        <v>3.5840199999999998</v>
      </c>
      <c r="K14" s="31">
        <f>LOOKUP($B$7,Meta!$A$4:$A$487,Meta!AM4:AM487)</f>
        <v>0</v>
      </c>
      <c r="L14" s="31">
        <f>LOOKUP($B$7,Meta!$A$4:$A$487,Meta!AN4:AN487)</f>
        <v>0</v>
      </c>
    </row>
    <row r="16" spans="1:15" x14ac:dyDescent="0.3">
      <c r="A16" s="9"/>
      <c r="N16" s="9"/>
      <c r="O16" s="9"/>
    </row>
    <row r="17" spans="1:15" x14ac:dyDescent="0.3">
      <c r="A17" s="5" t="s">
        <v>75</v>
      </c>
      <c r="B17" s="25" t="s">
        <v>5</v>
      </c>
      <c r="C17" s="6" t="s">
        <v>7</v>
      </c>
      <c r="D17" s="6" t="s">
        <v>10</v>
      </c>
      <c r="E17" s="6" t="s">
        <v>12</v>
      </c>
      <c r="F17" s="6" t="s">
        <v>14</v>
      </c>
      <c r="G17" s="6" t="s">
        <v>16</v>
      </c>
      <c r="H17" s="6" t="s">
        <v>18</v>
      </c>
      <c r="I17" s="6" t="s">
        <v>20</v>
      </c>
      <c r="J17" s="6" t="s">
        <v>21</v>
      </c>
      <c r="K17" s="6" t="s">
        <v>22</v>
      </c>
      <c r="L17" s="15" t="s">
        <v>23</v>
      </c>
      <c r="N17" s="19" t="s">
        <v>110</v>
      </c>
      <c r="O17" s="17" t="s">
        <v>111</v>
      </c>
    </row>
    <row r="18" spans="1:15" ht="18" x14ac:dyDescent="0.3">
      <c r="A18" s="9"/>
      <c r="B18" s="26" t="s">
        <v>125</v>
      </c>
      <c r="C18" s="7" t="s">
        <v>113</v>
      </c>
      <c r="D18" s="7" t="s">
        <v>114</v>
      </c>
      <c r="E18" s="7" t="s">
        <v>126</v>
      </c>
      <c r="F18" s="7" t="s">
        <v>127</v>
      </c>
      <c r="G18" s="7" t="s">
        <v>117</v>
      </c>
      <c r="H18" s="7" t="s">
        <v>118</v>
      </c>
      <c r="I18" s="8" t="s">
        <v>118</v>
      </c>
      <c r="J18" s="8" t="s">
        <v>118</v>
      </c>
      <c r="K18" s="8" t="s">
        <v>118</v>
      </c>
      <c r="L18" s="16" t="s">
        <v>118</v>
      </c>
      <c r="N18" s="20" t="s">
        <v>118</v>
      </c>
      <c r="O18" s="16" t="s">
        <v>118</v>
      </c>
    </row>
    <row r="19" spans="1:15" x14ac:dyDescent="0.3">
      <c r="A19" s="4" t="s">
        <v>1</v>
      </c>
      <c r="B19" s="34">
        <f>$B$5*B12</f>
        <v>0</v>
      </c>
      <c r="C19" s="34">
        <f t="shared" ref="C19:L19" si="0">$B$5*C12</f>
        <v>0</v>
      </c>
      <c r="D19" s="34">
        <f>$B$5*D12</f>
        <v>0</v>
      </c>
      <c r="E19" s="34">
        <f t="shared" si="0"/>
        <v>0</v>
      </c>
      <c r="F19" s="34">
        <f t="shared" si="0"/>
        <v>0</v>
      </c>
      <c r="G19" s="34">
        <f t="shared" si="0"/>
        <v>0</v>
      </c>
      <c r="H19" s="34">
        <f t="shared" si="0"/>
        <v>0</v>
      </c>
      <c r="I19" s="34">
        <f t="shared" si="0"/>
        <v>0</v>
      </c>
      <c r="J19" s="34">
        <f t="shared" si="0"/>
        <v>0</v>
      </c>
      <c r="K19" s="34">
        <f t="shared" si="0"/>
        <v>0</v>
      </c>
      <c r="L19" s="35">
        <f t="shared" si="0"/>
        <v>0</v>
      </c>
      <c r="M19" s="36"/>
      <c r="N19" s="37">
        <f>SUM(I19:J19)</f>
        <v>0</v>
      </c>
      <c r="O19" s="35">
        <f>SUM(K19:L19)</f>
        <v>0</v>
      </c>
    </row>
    <row r="20" spans="1:15" x14ac:dyDescent="0.3">
      <c r="A20" s="4" t="s">
        <v>136</v>
      </c>
      <c r="B20" s="34">
        <f>$B$4*B12</f>
        <v>0</v>
      </c>
      <c r="C20" s="34">
        <f t="shared" ref="C20:L20" si="1">$B$4*C12</f>
        <v>0</v>
      </c>
      <c r="D20" s="34">
        <f>$B$4*D12</f>
        <v>0</v>
      </c>
      <c r="E20" s="34">
        <f t="shared" si="1"/>
        <v>0</v>
      </c>
      <c r="F20" s="34">
        <f t="shared" si="1"/>
        <v>0</v>
      </c>
      <c r="G20" s="34">
        <f t="shared" si="1"/>
        <v>0</v>
      </c>
      <c r="H20" s="34">
        <f t="shared" si="1"/>
        <v>0</v>
      </c>
      <c r="I20" s="34">
        <f t="shared" si="1"/>
        <v>0</v>
      </c>
      <c r="J20" s="34">
        <f t="shared" si="1"/>
        <v>0</v>
      </c>
      <c r="K20" s="34">
        <f t="shared" si="1"/>
        <v>0</v>
      </c>
      <c r="L20" s="35">
        <f t="shared" si="1"/>
        <v>0</v>
      </c>
      <c r="M20" s="36"/>
      <c r="N20" s="37">
        <f t="shared" ref="N20:N22" si="2">SUM(I20:J20)</f>
        <v>0</v>
      </c>
      <c r="O20" s="35">
        <f t="shared" ref="O20:O22" si="3">SUM(K20:L20)</f>
        <v>0</v>
      </c>
    </row>
    <row r="21" spans="1:15" x14ac:dyDescent="0.3">
      <c r="A21" s="4" t="s">
        <v>137</v>
      </c>
      <c r="B21" s="34">
        <f>$B$4*B13</f>
        <v>0</v>
      </c>
      <c r="C21" s="34">
        <f>$B$4*C13</f>
        <v>0</v>
      </c>
      <c r="D21" s="34">
        <f>$B$4*D13</f>
        <v>0</v>
      </c>
      <c r="E21" s="34">
        <f t="shared" ref="E21:L22" si="4">$B$4*E13</f>
        <v>0</v>
      </c>
      <c r="F21" s="34">
        <f t="shared" si="4"/>
        <v>0</v>
      </c>
      <c r="G21" s="34">
        <f t="shared" si="4"/>
        <v>0</v>
      </c>
      <c r="H21" s="34">
        <f t="shared" si="4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5">
        <f t="shared" si="4"/>
        <v>0</v>
      </c>
      <c r="M21" s="36"/>
      <c r="N21" s="37">
        <f t="shared" si="2"/>
        <v>0</v>
      </c>
      <c r="O21" s="35">
        <f t="shared" si="3"/>
        <v>0</v>
      </c>
    </row>
    <row r="22" spans="1:15" x14ac:dyDescent="0.3">
      <c r="A22" s="9" t="s">
        <v>138</v>
      </c>
      <c r="B22" s="34">
        <f>$B$4*B14</f>
        <v>0</v>
      </c>
      <c r="C22" s="34">
        <f>$B$4*C14</f>
        <v>0</v>
      </c>
      <c r="D22" s="34">
        <f>$B$4*D14</f>
        <v>0</v>
      </c>
      <c r="E22" s="34">
        <f t="shared" si="4"/>
        <v>0</v>
      </c>
      <c r="F22" s="34">
        <f t="shared" si="4"/>
        <v>0</v>
      </c>
      <c r="G22" s="34">
        <f t="shared" si="4"/>
        <v>0</v>
      </c>
      <c r="H22" s="34">
        <f t="shared" si="4"/>
        <v>0</v>
      </c>
      <c r="I22" s="34">
        <f t="shared" si="4"/>
        <v>0</v>
      </c>
      <c r="J22" s="34">
        <f t="shared" si="4"/>
        <v>0</v>
      </c>
      <c r="K22" s="34">
        <f t="shared" si="4"/>
        <v>0</v>
      </c>
      <c r="L22" s="35">
        <f t="shared" si="4"/>
        <v>0</v>
      </c>
      <c r="M22" s="36"/>
      <c r="N22" s="37">
        <f t="shared" si="2"/>
        <v>0</v>
      </c>
      <c r="O22" s="35">
        <f t="shared" si="3"/>
        <v>0</v>
      </c>
    </row>
    <row r="24" spans="1:15" x14ac:dyDescent="0.3">
      <c r="A24" s="9"/>
      <c r="I24" s="9"/>
      <c r="J24" s="9"/>
    </row>
    <row r="25" spans="1:15" x14ac:dyDescent="0.3">
      <c r="A25" s="5" t="s">
        <v>120</v>
      </c>
      <c r="B25" s="25" t="s">
        <v>5</v>
      </c>
      <c r="C25" s="6" t="s">
        <v>7</v>
      </c>
      <c r="D25" s="6" t="s">
        <v>10</v>
      </c>
      <c r="E25" s="6" t="s">
        <v>12</v>
      </c>
      <c r="F25" s="6" t="s">
        <v>14</v>
      </c>
      <c r="G25" s="6" t="s">
        <v>16</v>
      </c>
      <c r="H25" s="6" t="s">
        <v>18</v>
      </c>
      <c r="I25" s="4" t="s">
        <v>110</v>
      </c>
      <c r="J25" s="17" t="s">
        <v>111</v>
      </c>
    </row>
    <row r="26" spans="1:15" ht="18" x14ac:dyDescent="0.3">
      <c r="A26" s="9"/>
      <c r="B26" s="26" t="s">
        <v>125</v>
      </c>
      <c r="C26" s="7" t="s">
        <v>113</v>
      </c>
      <c r="D26" s="7" t="s">
        <v>114</v>
      </c>
      <c r="E26" s="7" t="s">
        <v>126</v>
      </c>
      <c r="F26" s="7" t="s">
        <v>127</v>
      </c>
      <c r="G26" s="7" t="s">
        <v>117</v>
      </c>
      <c r="H26" s="7" t="s">
        <v>118</v>
      </c>
      <c r="I26" s="8" t="s">
        <v>118</v>
      </c>
      <c r="J26" s="16" t="s">
        <v>118</v>
      </c>
    </row>
    <row r="27" spans="1:15" x14ac:dyDescent="0.3">
      <c r="A27" s="4" t="s">
        <v>1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</row>
    <row r="28" spans="1:15" x14ac:dyDescent="0.3">
      <c r="A28" s="4" t="s">
        <v>136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</row>
    <row r="29" spans="1:15" x14ac:dyDescent="0.3">
      <c r="A29" s="4" t="s">
        <v>137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</row>
    <row r="30" spans="1:15" x14ac:dyDescent="0.3">
      <c r="A30" s="9" t="s">
        <v>138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</row>
    <row r="31" spans="1:15" x14ac:dyDescent="0.3">
      <c r="C31" s="10"/>
      <c r="I31" s="11"/>
      <c r="J31" s="11"/>
    </row>
    <row r="32" spans="1:15" x14ac:dyDescent="0.3">
      <c r="A32" s="9"/>
      <c r="I32" s="9"/>
      <c r="J32" s="9"/>
    </row>
    <row r="33" spans="1:16" x14ac:dyDescent="0.3">
      <c r="A33" s="5" t="s">
        <v>124</v>
      </c>
      <c r="B33" s="25" t="s">
        <v>5</v>
      </c>
      <c r="C33" s="6" t="s">
        <v>7</v>
      </c>
      <c r="D33" s="6" t="s">
        <v>10</v>
      </c>
      <c r="E33" s="6" t="s">
        <v>12</v>
      </c>
      <c r="F33" s="6" t="s">
        <v>14</v>
      </c>
      <c r="G33" s="6" t="s">
        <v>16</v>
      </c>
      <c r="H33" s="6" t="s">
        <v>18</v>
      </c>
      <c r="I33" s="12" t="s">
        <v>110</v>
      </c>
      <c r="J33" s="18" t="s">
        <v>111</v>
      </c>
    </row>
    <row r="34" spans="1:16" ht="18.600000000000001" thickBot="1" x14ac:dyDescent="0.35">
      <c r="A34" s="13"/>
      <c r="B34" s="26" t="s">
        <v>125</v>
      </c>
      <c r="C34" s="7" t="s">
        <v>113</v>
      </c>
      <c r="D34" s="7" t="s">
        <v>114</v>
      </c>
      <c r="E34" s="7" t="s">
        <v>126</v>
      </c>
      <c r="F34" s="7" t="s">
        <v>127</v>
      </c>
      <c r="G34" s="7" t="s">
        <v>117</v>
      </c>
      <c r="H34" s="7" t="s">
        <v>118</v>
      </c>
      <c r="I34" s="8" t="s">
        <v>118</v>
      </c>
      <c r="J34" s="16" t="s">
        <v>118</v>
      </c>
    </row>
    <row r="35" spans="1:16" ht="16.8" thickTop="1" thickBot="1" x14ac:dyDescent="0.35">
      <c r="A35" s="4" t="s">
        <v>1</v>
      </c>
      <c r="B35" s="38">
        <f t="shared" ref="B35:H35" si="5">B19-B27</f>
        <v>0</v>
      </c>
      <c r="C35" s="38">
        <f t="shared" si="5"/>
        <v>0</v>
      </c>
      <c r="D35" s="38">
        <f t="shared" si="5"/>
        <v>0</v>
      </c>
      <c r="E35" s="38">
        <f t="shared" si="5"/>
        <v>0</v>
      </c>
      <c r="F35" s="38">
        <f t="shared" si="5"/>
        <v>0</v>
      </c>
      <c r="G35" s="38">
        <f t="shared" si="5"/>
        <v>0</v>
      </c>
      <c r="H35" s="38">
        <f t="shared" si="5"/>
        <v>0</v>
      </c>
      <c r="I35" s="38">
        <f>N19-I27</f>
        <v>0</v>
      </c>
      <c r="J35" s="39">
        <f>O19-J27</f>
        <v>0</v>
      </c>
    </row>
    <row r="36" spans="1:16" ht="16.8" thickTop="1" thickBot="1" x14ac:dyDescent="0.35">
      <c r="A36" s="4" t="s">
        <v>136</v>
      </c>
      <c r="B36" s="38">
        <f t="shared" ref="B36:H38" si="6">B20-B28</f>
        <v>0</v>
      </c>
      <c r="C36" s="38">
        <f t="shared" si="6"/>
        <v>0</v>
      </c>
      <c r="D36" s="38">
        <f>D20-D28</f>
        <v>0</v>
      </c>
      <c r="E36" s="38">
        <f t="shared" si="6"/>
        <v>0</v>
      </c>
      <c r="F36" s="38">
        <f t="shared" si="6"/>
        <v>0</v>
      </c>
      <c r="G36" s="38">
        <f t="shared" si="6"/>
        <v>0</v>
      </c>
      <c r="H36" s="38">
        <f t="shared" si="6"/>
        <v>0</v>
      </c>
      <c r="I36" s="38">
        <f t="shared" ref="I36:J38" si="7">N20-I28</f>
        <v>0</v>
      </c>
      <c r="J36" s="39">
        <f t="shared" si="7"/>
        <v>0</v>
      </c>
    </row>
    <row r="37" spans="1:16" ht="16.8" thickTop="1" thickBot="1" x14ac:dyDescent="0.35">
      <c r="A37" s="4" t="s">
        <v>137</v>
      </c>
      <c r="B37" s="38">
        <f t="shared" si="6"/>
        <v>0</v>
      </c>
      <c r="C37" s="38">
        <f t="shared" si="6"/>
        <v>0</v>
      </c>
      <c r="D37" s="38">
        <f>D21-D29</f>
        <v>0</v>
      </c>
      <c r="E37" s="38">
        <f t="shared" si="6"/>
        <v>0</v>
      </c>
      <c r="F37" s="38">
        <f t="shared" si="6"/>
        <v>0</v>
      </c>
      <c r="G37" s="38">
        <f t="shared" si="6"/>
        <v>0</v>
      </c>
      <c r="H37" s="38">
        <f t="shared" si="6"/>
        <v>0</v>
      </c>
      <c r="I37" s="38">
        <f t="shared" si="7"/>
        <v>0</v>
      </c>
      <c r="J37" s="39">
        <f t="shared" si="7"/>
        <v>0</v>
      </c>
    </row>
    <row r="38" spans="1:16" ht="16.8" thickTop="1" thickBot="1" x14ac:dyDescent="0.35">
      <c r="A38" s="14" t="s">
        <v>138</v>
      </c>
      <c r="B38" s="38">
        <f t="shared" si="6"/>
        <v>0</v>
      </c>
      <c r="C38" s="38">
        <f t="shared" si="6"/>
        <v>0</v>
      </c>
      <c r="D38" s="38">
        <f>D22-D30</f>
        <v>0</v>
      </c>
      <c r="E38" s="38">
        <f t="shared" si="6"/>
        <v>0</v>
      </c>
      <c r="F38" s="38">
        <f t="shared" si="6"/>
        <v>0</v>
      </c>
      <c r="G38" s="38">
        <f t="shared" si="6"/>
        <v>0</v>
      </c>
      <c r="H38" s="38">
        <f t="shared" si="6"/>
        <v>0</v>
      </c>
      <c r="I38" s="38">
        <f t="shared" si="7"/>
        <v>0</v>
      </c>
      <c r="J38" s="39">
        <f t="shared" si="7"/>
        <v>0</v>
      </c>
    </row>
    <row r="39" spans="1:16" ht="16.2" thickTop="1" x14ac:dyDescent="0.3">
      <c r="P39"/>
    </row>
    <row r="41" spans="1:16" x14ac:dyDescent="0.3">
      <c r="A41" s="5" t="s">
        <v>139</v>
      </c>
    </row>
    <row r="42" spans="1:16" x14ac:dyDescent="0.3">
      <c r="A42" s="4" t="s">
        <v>140</v>
      </c>
      <c r="B42" s="1">
        <v>986</v>
      </c>
      <c r="C42" s="4" t="s">
        <v>141</v>
      </c>
    </row>
    <row r="43" spans="1:16" ht="17.399999999999999" x14ac:dyDescent="0.3">
      <c r="A43" s="4" t="s">
        <v>142</v>
      </c>
      <c r="B43" s="1">
        <v>5674</v>
      </c>
      <c r="C43" s="4" t="s">
        <v>143</v>
      </c>
    </row>
    <row r="44" spans="1:16" x14ac:dyDescent="0.3">
      <c r="A44" s="9"/>
      <c r="B44"/>
      <c r="C44"/>
      <c r="D44"/>
      <c r="E44"/>
      <c r="F44"/>
      <c r="G44"/>
      <c r="H44"/>
      <c r="I44"/>
      <c r="J44"/>
      <c r="K44"/>
      <c r="L44"/>
    </row>
    <row r="45" spans="1:16" x14ac:dyDescent="0.3">
      <c r="A45" s="5" t="s">
        <v>3</v>
      </c>
      <c r="B45" s="25" t="s">
        <v>5</v>
      </c>
      <c r="C45" s="6" t="s">
        <v>7</v>
      </c>
      <c r="D45" s="6" t="s">
        <v>10</v>
      </c>
      <c r="E45" s="6" t="s">
        <v>12</v>
      </c>
      <c r="F45" s="6" t="s">
        <v>14</v>
      </c>
      <c r="G45" s="6" t="s">
        <v>16</v>
      </c>
      <c r="H45" s="6" t="s">
        <v>18</v>
      </c>
      <c r="I45" s="6" t="s">
        <v>20</v>
      </c>
      <c r="J45" s="6" t="s">
        <v>21</v>
      </c>
      <c r="K45" s="6" t="s">
        <v>22</v>
      </c>
      <c r="L45" s="15" t="s">
        <v>23</v>
      </c>
    </row>
    <row r="46" spans="1:16" ht="16.2" x14ac:dyDescent="0.3">
      <c r="A46" s="43"/>
      <c r="B46" s="25" t="s">
        <v>57</v>
      </c>
      <c r="C46" s="6" t="s">
        <v>144</v>
      </c>
      <c r="D46" s="6" t="s">
        <v>60</v>
      </c>
      <c r="E46" s="6" t="s">
        <v>62</v>
      </c>
      <c r="F46" s="6" t="s">
        <v>64</v>
      </c>
      <c r="G46" s="6" t="s">
        <v>66</v>
      </c>
      <c r="H46" s="6" t="s">
        <v>68</v>
      </c>
      <c r="I46" s="29" t="s">
        <v>68</v>
      </c>
      <c r="J46" s="29" t="s">
        <v>68</v>
      </c>
      <c r="K46" s="29" t="s">
        <v>68</v>
      </c>
      <c r="L46" s="30" t="s">
        <v>68</v>
      </c>
    </row>
    <row r="47" spans="1:16" x14ac:dyDescent="0.3">
      <c r="A47" s="9" t="s">
        <v>140</v>
      </c>
      <c r="B47" s="40">
        <v>3.54</v>
      </c>
      <c r="C47" s="40">
        <v>1.18E-15</v>
      </c>
      <c r="D47" s="40">
        <v>1.2199999999999999E-3</v>
      </c>
      <c r="E47" s="40">
        <v>1.23E-2</v>
      </c>
      <c r="F47" s="40">
        <v>2.9099999999999998E-3</v>
      </c>
      <c r="G47" s="40">
        <v>2.9999999999999999E-7</v>
      </c>
      <c r="H47" s="40">
        <v>47.8</v>
      </c>
      <c r="I47" s="40">
        <v>2.79</v>
      </c>
      <c r="J47" s="40">
        <v>47.9</v>
      </c>
      <c r="K47" s="40">
        <v>0</v>
      </c>
      <c r="L47" s="40">
        <v>0</v>
      </c>
    </row>
    <row r="49" spans="1:15" x14ac:dyDescent="0.3">
      <c r="A49" s="44" t="s">
        <v>3</v>
      </c>
      <c r="B49" s="25" t="s">
        <v>5</v>
      </c>
      <c r="C49" s="6" t="s">
        <v>7</v>
      </c>
      <c r="D49" s="6" t="s">
        <v>10</v>
      </c>
      <c r="E49" s="6" t="s">
        <v>12</v>
      </c>
      <c r="F49" s="6" t="s">
        <v>14</v>
      </c>
      <c r="G49" s="6" t="s">
        <v>16</v>
      </c>
      <c r="H49" s="6" t="s">
        <v>18</v>
      </c>
      <c r="I49" s="6" t="s">
        <v>20</v>
      </c>
      <c r="J49" s="6" t="s">
        <v>21</v>
      </c>
      <c r="K49" s="6" t="s">
        <v>22</v>
      </c>
      <c r="L49" s="15" t="s">
        <v>23</v>
      </c>
    </row>
    <row r="50" spans="1:15" ht="16.2" x14ac:dyDescent="0.3">
      <c r="A50" s="43"/>
      <c r="B50" s="25" t="s">
        <v>56</v>
      </c>
      <c r="C50" s="6" t="s">
        <v>58</v>
      </c>
      <c r="D50" s="6" t="s">
        <v>59</v>
      </c>
      <c r="E50" s="6" t="s">
        <v>61</v>
      </c>
      <c r="F50" s="6" t="s">
        <v>63</v>
      </c>
      <c r="G50" s="6" t="s">
        <v>65</v>
      </c>
      <c r="H50" s="6" t="s">
        <v>67</v>
      </c>
      <c r="I50" s="29" t="s">
        <v>67</v>
      </c>
      <c r="J50" s="29" t="s">
        <v>67</v>
      </c>
      <c r="K50" s="29" t="s">
        <v>67</v>
      </c>
      <c r="L50" s="30" t="s">
        <v>67</v>
      </c>
    </row>
    <row r="51" spans="1:15" x14ac:dyDescent="0.3">
      <c r="A51" s="18" t="s">
        <v>145</v>
      </c>
      <c r="B51" s="40">
        <v>1.294</v>
      </c>
      <c r="C51" s="40">
        <v>4.3129999999999998E-16</v>
      </c>
      <c r="D51" s="40">
        <v>4.46E-4</v>
      </c>
      <c r="E51" s="40">
        <v>4.5129999999999997E-3</v>
      </c>
      <c r="F51" s="40">
        <v>1.065E-3</v>
      </c>
      <c r="G51" s="40">
        <v>1.097E-7</v>
      </c>
      <c r="H51" s="40">
        <v>17.47</v>
      </c>
      <c r="I51" s="40">
        <v>17.510000000000002</v>
      </c>
      <c r="J51" s="40">
        <v>1.02</v>
      </c>
      <c r="K51" s="40">
        <v>0</v>
      </c>
      <c r="L51" s="40">
        <v>0</v>
      </c>
    </row>
    <row r="52" spans="1:15" x14ac:dyDescent="0.3">
      <c r="A52" s="9"/>
    </row>
    <row r="53" spans="1:15" x14ac:dyDescent="0.3">
      <c r="A53" s="5" t="s">
        <v>75</v>
      </c>
      <c r="B53" s="25" t="s">
        <v>5</v>
      </c>
      <c r="C53" s="6" t="s">
        <v>7</v>
      </c>
      <c r="D53" s="6" t="s">
        <v>10</v>
      </c>
      <c r="E53" s="6" t="s">
        <v>12</v>
      </c>
      <c r="F53" s="6" t="s">
        <v>14</v>
      </c>
      <c r="G53" s="6" t="s">
        <v>16</v>
      </c>
      <c r="H53" s="6" t="s">
        <v>18</v>
      </c>
      <c r="I53" s="6" t="s">
        <v>20</v>
      </c>
      <c r="J53" s="6" t="s">
        <v>21</v>
      </c>
      <c r="K53" s="6" t="s">
        <v>22</v>
      </c>
      <c r="L53" s="15" t="s">
        <v>23</v>
      </c>
      <c r="N53" s="19" t="s">
        <v>110</v>
      </c>
      <c r="O53" s="17" t="s">
        <v>111</v>
      </c>
    </row>
    <row r="54" spans="1:15" ht="18" x14ac:dyDescent="0.3">
      <c r="A54" s="9"/>
      <c r="B54" s="26" t="s">
        <v>125</v>
      </c>
      <c r="C54" s="7" t="s">
        <v>113</v>
      </c>
      <c r="D54" s="7" t="s">
        <v>114</v>
      </c>
      <c r="E54" s="7" t="s">
        <v>126</v>
      </c>
      <c r="F54" s="7" t="s">
        <v>127</v>
      </c>
      <c r="G54" s="7" t="s">
        <v>117</v>
      </c>
      <c r="H54" s="7" t="s">
        <v>118</v>
      </c>
      <c r="I54" s="8" t="s">
        <v>118</v>
      </c>
      <c r="J54" s="8" t="s">
        <v>118</v>
      </c>
      <c r="K54" s="8" t="s">
        <v>118</v>
      </c>
      <c r="L54" s="16" t="s">
        <v>118</v>
      </c>
      <c r="N54" s="20" t="s">
        <v>118</v>
      </c>
      <c r="O54" s="16" t="s">
        <v>118</v>
      </c>
    </row>
    <row r="55" spans="1:15" x14ac:dyDescent="0.3">
      <c r="A55" s="4" t="s">
        <v>140</v>
      </c>
      <c r="B55" s="34">
        <f>$B$42*B47</f>
        <v>3490.44</v>
      </c>
      <c r="C55" s="34">
        <f t="shared" ref="C55:J55" si="8">$B$42*C47</f>
        <v>1.16348E-12</v>
      </c>
      <c r="D55" s="34">
        <f t="shared" si="8"/>
        <v>1.20292</v>
      </c>
      <c r="E55" s="34">
        <f t="shared" si="8"/>
        <v>12.127800000000001</v>
      </c>
      <c r="F55" s="34">
        <f t="shared" si="8"/>
        <v>2.8692599999999997</v>
      </c>
      <c r="G55" s="34">
        <f t="shared" si="8"/>
        <v>2.9579999999999998E-4</v>
      </c>
      <c r="H55" s="34">
        <f t="shared" si="8"/>
        <v>47130.799999999996</v>
      </c>
      <c r="I55" s="34">
        <f t="shared" si="8"/>
        <v>2750.94</v>
      </c>
      <c r="J55" s="34">
        <f t="shared" si="8"/>
        <v>47229.4</v>
      </c>
      <c r="K55" s="34">
        <f>$B$43*K51</f>
        <v>0</v>
      </c>
      <c r="L55" s="34">
        <f>$B$43*L51</f>
        <v>0</v>
      </c>
      <c r="M55" s="36"/>
      <c r="N55" s="37">
        <f>SUM(I55:J55)</f>
        <v>49980.340000000004</v>
      </c>
      <c r="O55" s="35">
        <f>SUM(K55:L55)</f>
        <v>0</v>
      </c>
    </row>
    <row r="56" spans="1:15" x14ac:dyDescent="0.3">
      <c r="A56" s="23" t="s">
        <v>145</v>
      </c>
      <c r="B56" s="34">
        <f>$B$43*B51</f>
        <v>7342.1559999999999</v>
      </c>
      <c r="C56" s="34">
        <f t="shared" ref="C56:L56" si="9">$B$43*C51</f>
        <v>2.4471961999999997E-12</v>
      </c>
      <c r="D56" s="34">
        <f t="shared" si="9"/>
        <v>2.5306039999999999</v>
      </c>
      <c r="E56" s="34">
        <f t="shared" si="9"/>
        <v>25.606761999999996</v>
      </c>
      <c r="F56" s="34">
        <f t="shared" si="9"/>
        <v>6.0428100000000002</v>
      </c>
      <c r="G56" s="34">
        <f t="shared" si="9"/>
        <v>6.2243779999999994E-4</v>
      </c>
      <c r="H56" s="34">
        <f t="shared" si="9"/>
        <v>99124.78</v>
      </c>
      <c r="I56" s="34">
        <f t="shared" si="9"/>
        <v>99351.74</v>
      </c>
      <c r="J56" s="34">
        <f t="shared" si="9"/>
        <v>5787.4800000000005</v>
      </c>
      <c r="K56" s="34">
        <f t="shared" si="9"/>
        <v>0</v>
      </c>
      <c r="L56" s="34">
        <f t="shared" si="9"/>
        <v>0</v>
      </c>
      <c r="M56" s="36"/>
      <c r="N56" s="37">
        <f>SUM(I56:J56)</f>
        <v>105139.22</v>
      </c>
      <c r="O56" s="35">
        <f t="shared" ref="O56:O57" si="10">SUM(K56:L56)</f>
        <v>0</v>
      </c>
    </row>
    <row r="57" spans="1:15" x14ac:dyDescent="0.3">
      <c r="A57" s="22" t="s">
        <v>146</v>
      </c>
      <c r="B57" s="34">
        <f>SUM(B55:B56)</f>
        <v>10832.596</v>
      </c>
      <c r="C57" s="34">
        <f>SUM(C55:C56)</f>
        <v>3.6106761999999995E-12</v>
      </c>
      <c r="D57" s="34">
        <f t="shared" ref="D57:L57" si="11">SUM(D55:D56)</f>
        <v>3.7335240000000001</v>
      </c>
      <c r="E57" s="34">
        <f t="shared" si="11"/>
        <v>37.734561999999997</v>
      </c>
      <c r="F57" s="34">
        <f t="shared" si="11"/>
        <v>8.9120699999999999</v>
      </c>
      <c r="G57" s="34">
        <f t="shared" si="11"/>
        <v>9.1823779999999997E-4</v>
      </c>
      <c r="H57" s="34">
        <f t="shared" si="11"/>
        <v>146255.57999999999</v>
      </c>
      <c r="I57" s="34">
        <f t="shared" si="11"/>
        <v>102102.68000000001</v>
      </c>
      <c r="J57" s="34">
        <f t="shared" si="11"/>
        <v>53016.880000000005</v>
      </c>
      <c r="K57" s="34">
        <f t="shared" si="11"/>
        <v>0</v>
      </c>
      <c r="L57" s="34">
        <f t="shared" si="11"/>
        <v>0</v>
      </c>
      <c r="M57" s="36"/>
      <c r="N57" s="37">
        <f>SUM(I57:J57)</f>
        <v>155119.56</v>
      </c>
      <c r="O57" s="35">
        <f t="shared" si="10"/>
        <v>0</v>
      </c>
    </row>
    <row r="59" spans="1:15" x14ac:dyDescent="0.3">
      <c r="A59" s="9"/>
      <c r="I59" s="9"/>
      <c r="J59" s="9"/>
    </row>
    <row r="60" spans="1:15" x14ac:dyDescent="0.3">
      <c r="A60" s="5" t="s">
        <v>120</v>
      </c>
      <c r="B60" s="25" t="s">
        <v>5</v>
      </c>
      <c r="C60" s="6" t="s">
        <v>7</v>
      </c>
      <c r="D60" s="6" t="s">
        <v>10</v>
      </c>
      <c r="E60" s="6" t="s">
        <v>12</v>
      </c>
      <c r="F60" s="6" t="s">
        <v>14</v>
      </c>
      <c r="G60" s="6" t="s">
        <v>16</v>
      </c>
      <c r="H60" s="6" t="s">
        <v>18</v>
      </c>
      <c r="I60" s="4" t="s">
        <v>110</v>
      </c>
      <c r="J60" s="17" t="s">
        <v>111</v>
      </c>
    </row>
    <row r="61" spans="1:15" ht="18" x14ac:dyDescent="0.3">
      <c r="A61" s="9"/>
      <c r="B61" s="26" t="s">
        <v>125</v>
      </c>
      <c r="C61" s="7" t="s">
        <v>113</v>
      </c>
      <c r="D61" s="7" t="s">
        <v>114</v>
      </c>
      <c r="E61" s="7" t="s">
        <v>126</v>
      </c>
      <c r="F61" s="7" t="s">
        <v>127</v>
      </c>
      <c r="G61" s="7" t="s">
        <v>117</v>
      </c>
      <c r="H61" s="7" t="s">
        <v>118</v>
      </c>
      <c r="I61" s="8" t="s">
        <v>118</v>
      </c>
      <c r="J61" s="16" t="s">
        <v>118</v>
      </c>
    </row>
    <row r="62" spans="1:15" x14ac:dyDescent="0.3">
      <c r="A62" s="32" t="s">
        <v>147</v>
      </c>
      <c r="B62" s="41">
        <v>10832.596</v>
      </c>
      <c r="C62" s="41">
        <v>3.6106761999999999E-12</v>
      </c>
      <c r="D62" s="41">
        <v>3.7335240000000001</v>
      </c>
      <c r="E62" s="41">
        <v>37.734561999999997</v>
      </c>
      <c r="F62" s="41">
        <v>8.9120699999999999</v>
      </c>
      <c r="G62" s="41">
        <v>9.1823779999999997E-4</v>
      </c>
      <c r="H62" s="41">
        <v>146255.57999999999</v>
      </c>
      <c r="I62" s="41">
        <v>155119.56</v>
      </c>
      <c r="J62" s="42">
        <v>0</v>
      </c>
    </row>
    <row r="63" spans="1:15" x14ac:dyDescent="0.3">
      <c r="C63" s="10"/>
      <c r="I63" s="11"/>
      <c r="J63" s="11"/>
    </row>
    <row r="64" spans="1:15" x14ac:dyDescent="0.3">
      <c r="A64" s="9"/>
      <c r="I64" s="9"/>
      <c r="J64" s="9"/>
    </row>
    <row r="65" spans="1:10" x14ac:dyDescent="0.3">
      <c r="A65" s="5" t="s">
        <v>124</v>
      </c>
      <c r="B65" s="25" t="s">
        <v>5</v>
      </c>
      <c r="C65" s="6" t="s">
        <v>7</v>
      </c>
      <c r="D65" s="6" t="s">
        <v>10</v>
      </c>
      <c r="E65" s="6" t="s">
        <v>12</v>
      </c>
      <c r="F65" s="6" t="s">
        <v>14</v>
      </c>
      <c r="G65" s="6" t="s">
        <v>16</v>
      </c>
      <c r="H65" s="6" t="s">
        <v>18</v>
      </c>
      <c r="I65" s="12" t="s">
        <v>110</v>
      </c>
      <c r="J65" s="18" t="s">
        <v>111</v>
      </c>
    </row>
    <row r="66" spans="1:10" ht="18.600000000000001" thickBot="1" x14ac:dyDescent="0.35">
      <c r="A66" s="13"/>
      <c r="B66" s="33" t="s">
        <v>125</v>
      </c>
      <c r="C66" s="7" t="s">
        <v>113</v>
      </c>
      <c r="D66" s="7" t="s">
        <v>114</v>
      </c>
      <c r="E66" s="7" t="s">
        <v>126</v>
      </c>
      <c r="F66" s="7" t="s">
        <v>127</v>
      </c>
      <c r="G66" s="7" t="s">
        <v>117</v>
      </c>
      <c r="H66" s="7" t="s">
        <v>118</v>
      </c>
      <c r="I66" s="8" t="s">
        <v>118</v>
      </c>
      <c r="J66" s="16" t="s">
        <v>118</v>
      </c>
    </row>
    <row r="67" spans="1:10" ht="16.8" thickTop="1" thickBot="1" x14ac:dyDescent="0.35">
      <c r="A67" s="24" t="s">
        <v>128</v>
      </c>
      <c r="B67" s="38">
        <f>B57-B62</f>
        <v>0</v>
      </c>
      <c r="C67" s="38">
        <f>C57-C62</f>
        <v>0</v>
      </c>
      <c r="D67" s="38">
        <f t="shared" ref="D67:H67" si="12">D57-D62</f>
        <v>0</v>
      </c>
      <c r="E67" s="38">
        <f t="shared" si="12"/>
        <v>0</v>
      </c>
      <c r="F67" s="38">
        <f t="shared" si="12"/>
        <v>0</v>
      </c>
      <c r="G67" s="38">
        <f t="shared" si="12"/>
        <v>0</v>
      </c>
      <c r="H67" s="38">
        <f t="shared" si="12"/>
        <v>0</v>
      </c>
      <c r="I67" s="38">
        <f>N57-I62</f>
        <v>0</v>
      </c>
      <c r="J67" s="38">
        <f>O57-J62</f>
        <v>0</v>
      </c>
    </row>
    <row r="68" spans="1:10" ht="16.2" thickTop="1" x14ac:dyDescent="0.3"/>
    <row r="70" spans="1:10" x14ac:dyDescent="0.3">
      <c r="A70" s="5" t="s">
        <v>148</v>
      </c>
    </row>
    <row r="71" spans="1:10" x14ac:dyDescent="0.3">
      <c r="A71" s="4" t="s">
        <v>149</v>
      </c>
      <c r="B71" s="65">
        <v>0.1</v>
      </c>
    </row>
    <row r="73" spans="1:10" x14ac:dyDescent="0.3">
      <c r="A73" s="4" t="s">
        <v>150</v>
      </c>
    </row>
    <row r="74" spans="1:10" x14ac:dyDescent="0.3">
      <c r="A74" s="4" t="s">
        <v>151</v>
      </c>
      <c r="B74" s="1">
        <v>900000</v>
      </c>
    </row>
    <row r="75" spans="1:10" x14ac:dyDescent="0.3">
      <c r="A75" s="4" t="s">
        <v>152</v>
      </c>
      <c r="B75" s="1">
        <v>76798.630608000007</v>
      </c>
    </row>
    <row r="76" spans="1:10" x14ac:dyDescent="0.3">
      <c r="A76" s="4" t="s">
        <v>153</v>
      </c>
      <c r="B76" s="1">
        <v>19620</v>
      </c>
    </row>
    <row r="77" spans="1:10" x14ac:dyDescent="0.3">
      <c r="A77" s="4" t="s">
        <v>154</v>
      </c>
      <c r="B77" s="1">
        <v>14490</v>
      </c>
    </row>
    <row r="79" spans="1:10" x14ac:dyDescent="0.3">
      <c r="A79" s="4" t="s">
        <v>155</v>
      </c>
      <c r="B79" s="34">
        <f>B71*(B74+B75+B76+B77)</f>
        <v>101090.86306080001</v>
      </c>
    </row>
    <row r="80" spans="1:10" x14ac:dyDescent="0.3">
      <c r="B80" s="36"/>
    </row>
    <row r="81" spans="1:2" x14ac:dyDescent="0.3">
      <c r="A81" s="4" t="s">
        <v>156</v>
      </c>
      <c r="B81" s="41">
        <v>101090.863061</v>
      </c>
    </row>
    <row r="82" spans="1:2" ht="16.2" thickBot="1" x14ac:dyDescent="0.35"/>
    <row r="83" spans="1:2" ht="16.8" thickTop="1" thickBot="1" x14ac:dyDescent="0.35">
      <c r="A83" s="4" t="s">
        <v>124</v>
      </c>
      <c r="B83" s="38">
        <f>B79-B81</f>
        <v>-1.9998697098344564E-7</v>
      </c>
    </row>
    <row r="84" spans="1:2" ht="16.2" thickTop="1" x14ac:dyDescent="0.3"/>
  </sheetData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15CCFA-CF17-4678-8E31-D4F57BCA4E85}">
          <x14:formula1>
            <xm:f>Meta!$A$4:$A$124</xm:f>
          </x14:formula1>
          <xm:sqref>B7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D402-CF4E-481E-A93F-0BACE295427D}">
  <dimension ref="A1:AP487"/>
  <sheetViews>
    <sheetView topLeftCell="L1" zoomScale="115" zoomScaleNormal="115" workbookViewId="0">
      <selection activeCell="U19" sqref="U19"/>
    </sheetView>
  </sheetViews>
  <sheetFormatPr defaultRowHeight="14.4" x14ac:dyDescent="0.3"/>
  <cols>
    <col min="1" max="1" width="5.5546875" bestFit="1" customWidth="1"/>
    <col min="2" max="2" width="14.6640625" bestFit="1" customWidth="1"/>
    <col min="3" max="3" width="14.5546875" bestFit="1" customWidth="1"/>
    <col min="4" max="4" width="18" bestFit="1" customWidth="1"/>
    <col min="5" max="5" width="14.5546875" bestFit="1" customWidth="1"/>
    <col min="6" max="6" width="15.88671875" bestFit="1" customWidth="1"/>
    <col min="7" max="7" width="13.5546875" bestFit="1" customWidth="1"/>
    <col min="8" max="10" width="9" bestFit="1" customWidth="1"/>
    <col min="11" max="12" width="8.6640625" bestFit="1" customWidth="1"/>
    <col min="13" max="13" width="9.5546875" bestFit="1" customWidth="1"/>
    <col min="14" max="14" width="9.5546875" customWidth="1"/>
    <col min="15" max="15" width="5.5546875" bestFit="1" customWidth="1"/>
    <col min="16" max="16" width="13.88671875" customWidth="1"/>
    <col min="17" max="17" width="14.5546875" bestFit="1" customWidth="1"/>
    <col min="18" max="18" width="18" bestFit="1" customWidth="1"/>
    <col min="19" max="19" width="14.5546875" bestFit="1" customWidth="1"/>
    <col min="20" max="20" width="15.88671875" bestFit="1" customWidth="1"/>
    <col min="21" max="21" width="13.5546875" bestFit="1" customWidth="1"/>
    <col min="22" max="24" width="10.109375" bestFit="1" customWidth="1"/>
    <col min="25" max="26" width="9.88671875" bestFit="1" customWidth="1"/>
    <col min="27" max="27" width="9.5546875" bestFit="1" customWidth="1"/>
    <col min="28" max="28" width="9.5546875" customWidth="1"/>
    <col min="29" max="29" width="5.5546875" bestFit="1" customWidth="1"/>
    <col min="30" max="30" width="14.6640625" bestFit="1" customWidth="1"/>
    <col min="31" max="31" width="14.5546875" bestFit="1" customWidth="1"/>
    <col min="32" max="32" width="18" bestFit="1" customWidth="1"/>
    <col min="33" max="33" width="14.5546875" bestFit="1" customWidth="1"/>
    <col min="34" max="34" width="15.88671875" bestFit="1" customWidth="1"/>
    <col min="35" max="35" width="13.5546875" bestFit="1" customWidth="1"/>
    <col min="36" max="38" width="10.109375" bestFit="1" customWidth="1"/>
    <col min="39" max="40" width="9.88671875" bestFit="1" customWidth="1"/>
    <col min="41" max="41" width="9.5546875" bestFit="1" customWidth="1"/>
    <col min="42" max="42" width="9.5546875" customWidth="1"/>
  </cols>
  <sheetData>
    <row r="1" spans="1:42" x14ac:dyDescent="0.3">
      <c r="B1" t="s">
        <v>2</v>
      </c>
      <c r="P1" t="s">
        <v>25</v>
      </c>
      <c r="AD1" t="s">
        <v>27</v>
      </c>
    </row>
    <row r="2" spans="1:42" x14ac:dyDescent="0.3">
      <c r="B2" t="s">
        <v>5</v>
      </c>
      <c r="C2" t="s">
        <v>7</v>
      </c>
      <c r="D2" t="s">
        <v>10</v>
      </c>
      <c r="E2" t="s">
        <v>12</v>
      </c>
      <c r="F2" t="s">
        <v>14</v>
      </c>
      <c r="G2" t="s">
        <v>16</v>
      </c>
      <c r="H2" t="s">
        <v>18</v>
      </c>
      <c r="I2" s="163" t="s">
        <v>20</v>
      </c>
      <c r="J2" s="163" t="s">
        <v>21</v>
      </c>
      <c r="K2" t="s">
        <v>22</v>
      </c>
      <c r="L2" t="s">
        <v>23</v>
      </c>
      <c r="M2" s="28" t="s">
        <v>110</v>
      </c>
      <c r="N2" s="28" t="s">
        <v>111</v>
      </c>
      <c r="P2" t="s">
        <v>5</v>
      </c>
      <c r="Q2" t="s">
        <v>7</v>
      </c>
      <c r="R2" t="s">
        <v>10</v>
      </c>
      <c r="S2" t="s">
        <v>12</v>
      </c>
      <c r="T2" t="s">
        <v>14</v>
      </c>
      <c r="U2" t="s">
        <v>16</v>
      </c>
      <c r="V2" t="s">
        <v>18</v>
      </c>
      <c r="W2" t="s">
        <v>20</v>
      </c>
      <c r="X2" t="s">
        <v>21</v>
      </c>
      <c r="Y2" t="s">
        <v>22</v>
      </c>
      <c r="Z2" t="s">
        <v>23</v>
      </c>
      <c r="AA2" s="28" t="s">
        <v>110</v>
      </c>
      <c r="AB2" s="28" t="s">
        <v>111</v>
      </c>
      <c r="AD2" t="s">
        <v>5</v>
      </c>
      <c r="AE2" t="s">
        <v>7</v>
      </c>
      <c r="AF2" t="s">
        <v>10</v>
      </c>
      <c r="AG2" t="s">
        <v>12</v>
      </c>
      <c r="AH2" t="s">
        <v>14</v>
      </c>
      <c r="AI2" t="s">
        <v>16</v>
      </c>
      <c r="AJ2" t="s">
        <v>18</v>
      </c>
      <c r="AK2" t="s">
        <v>20</v>
      </c>
      <c r="AL2" t="s">
        <v>21</v>
      </c>
      <c r="AM2" t="s">
        <v>22</v>
      </c>
      <c r="AN2" t="s">
        <v>23</v>
      </c>
      <c r="AO2" s="28" t="s">
        <v>110</v>
      </c>
      <c r="AP2" s="28" t="s">
        <v>111</v>
      </c>
    </row>
    <row r="3" spans="1:42" ht="16.8" x14ac:dyDescent="0.35">
      <c r="B3" t="s">
        <v>157</v>
      </c>
      <c r="C3" t="s">
        <v>9</v>
      </c>
      <c r="D3" t="s">
        <v>11</v>
      </c>
      <c r="E3" t="s">
        <v>158</v>
      </c>
      <c r="F3" t="s">
        <v>159</v>
      </c>
      <c r="G3" t="s">
        <v>17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  <c r="P3" t="s">
        <v>157</v>
      </c>
      <c r="Q3" t="s">
        <v>9</v>
      </c>
      <c r="R3" t="s">
        <v>11</v>
      </c>
      <c r="S3" t="s">
        <v>158</v>
      </c>
      <c r="T3" t="s">
        <v>159</v>
      </c>
      <c r="U3" t="s">
        <v>17</v>
      </c>
      <c r="V3" t="s">
        <v>19</v>
      </c>
      <c r="W3" t="s">
        <v>19</v>
      </c>
      <c r="X3" t="s">
        <v>19</v>
      </c>
      <c r="Y3" t="s">
        <v>19</v>
      </c>
      <c r="Z3" t="s">
        <v>19</v>
      </c>
      <c r="AA3" t="s">
        <v>19</v>
      </c>
      <c r="AB3" t="s">
        <v>19</v>
      </c>
      <c r="AD3" t="s">
        <v>157</v>
      </c>
      <c r="AE3" t="s">
        <v>9</v>
      </c>
      <c r="AF3" t="s">
        <v>11</v>
      </c>
      <c r="AG3" t="s">
        <v>158</v>
      </c>
      <c r="AH3" t="s">
        <v>159</v>
      </c>
      <c r="AI3" t="s">
        <v>17</v>
      </c>
      <c r="AJ3" t="s">
        <v>19</v>
      </c>
      <c r="AK3" t="s">
        <v>19</v>
      </c>
      <c r="AL3" t="s">
        <v>19</v>
      </c>
      <c r="AM3" t="s">
        <v>19</v>
      </c>
      <c r="AN3" t="s">
        <v>19</v>
      </c>
      <c r="AO3" t="s">
        <v>19</v>
      </c>
      <c r="AP3" t="s">
        <v>19</v>
      </c>
    </row>
    <row r="4" spans="1:42" s="46" customFormat="1" x14ac:dyDescent="0.3">
      <c r="A4" s="46">
        <v>2020</v>
      </c>
      <c r="B4" s="179">
        <v>0.26400000000000001</v>
      </c>
      <c r="C4" s="179">
        <v>4.8899999999999999E-14</v>
      </c>
      <c r="D4" s="179">
        <v>7.0199999999999999E-5</v>
      </c>
      <c r="E4" s="179">
        <v>6.6E-4</v>
      </c>
      <c r="F4" s="179">
        <v>1.4100000000000001E-4</v>
      </c>
      <c r="G4" s="179">
        <v>9.2399999999999994E-8</v>
      </c>
      <c r="H4" s="179">
        <v>2.75</v>
      </c>
      <c r="I4" s="179">
        <v>6.92</v>
      </c>
      <c r="J4" s="179">
        <v>2.85</v>
      </c>
      <c r="K4" s="179">
        <v>6.5799999999999995E-4</v>
      </c>
      <c r="L4" s="179">
        <v>3.6099999999999999E-8</v>
      </c>
      <c r="M4" s="179">
        <f>I4+J4</f>
        <v>9.77</v>
      </c>
      <c r="N4" s="179">
        <f>K4+L4</f>
        <v>6.580360999999999E-4</v>
      </c>
      <c r="O4" s="46">
        <v>2020</v>
      </c>
      <c r="P4" s="180">
        <v>0.13139999999999999</v>
      </c>
      <c r="Q4" s="180">
        <v>9.8999999999999995E-14</v>
      </c>
      <c r="R4" s="180">
        <v>5.2200000000000002E-5</v>
      </c>
      <c r="S4" s="180">
        <v>5.1119999999999996E-4</v>
      </c>
      <c r="T4" s="180">
        <v>1.069E-4</v>
      </c>
      <c r="U4" s="180">
        <v>2.4909999999999999E-8</v>
      </c>
      <c r="V4" s="180">
        <v>1.44</v>
      </c>
      <c r="W4" s="180">
        <v>3.8879999999999999</v>
      </c>
      <c r="X4" s="180">
        <v>1.6060000000000001</v>
      </c>
      <c r="Y4" s="180">
        <v>9.4320000000000005E-5</v>
      </c>
      <c r="Z4" s="180">
        <v>1.3320000000000001E-3</v>
      </c>
      <c r="AA4" s="181">
        <f>W4+X4</f>
        <v>5.4939999999999998</v>
      </c>
      <c r="AB4" s="181">
        <f>Y4+Z4</f>
        <v>1.42632E-3</v>
      </c>
      <c r="AC4" s="46">
        <v>2020</v>
      </c>
      <c r="AD4" s="179">
        <v>0.27800000000000002</v>
      </c>
      <c r="AE4" s="179">
        <v>3.4819999999999998E-17</v>
      </c>
      <c r="AF4" s="179">
        <v>2.0069999999999999E-5</v>
      </c>
      <c r="AG4" s="179">
        <v>1.673E-4</v>
      </c>
      <c r="AH4" s="179">
        <v>3.8829999999999999E-5</v>
      </c>
      <c r="AI4" s="179">
        <v>2.777E-8</v>
      </c>
      <c r="AJ4" s="179">
        <v>3.56</v>
      </c>
      <c r="AK4" s="179">
        <v>1.84E-2</v>
      </c>
      <c r="AL4" s="179">
        <v>5.5374999999999996</v>
      </c>
      <c r="AM4" s="179">
        <v>0</v>
      </c>
      <c r="AN4" s="179">
        <v>0</v>
      </c>
      <c r="AO4" s="179">
        <f>AK4+AL4</f>
        <v>5.5558999999999994</v>
      </c>
      <c r="AP4" s="181">
        <f>AM4+AN4</f>
        <v>0</v>
      </c>
    </row>
    <row r="5" spans="1:42" x14ac:dyDescent="0.3">
      <c r="A5">
        <v>2021</v>
      </c>
      <c r="B5" s="28">
        <f>(B$9-B$4)/(A$9-A$4)*(A5-A$4)+B$4</f>
        <v>0.23820000000000002</v>
      </c>
      <c r="C5" s="28">
        <f>$C$4+($C$9-$C$4)/($A$9-$A$4)*(A5-$A$4)</f>
        <v>4.7759999999999997E-14</v>
      </c>
      <c r="D5" s="28">
        <f>(D$9-D$4)/(A$9-A$4)*(A5-A$4)+D$4</f>
        <v>6.6179999999999993E-5</v>
      </c>
      <c r="E5" s="28">
        <f>(E$9-E$4)/(A$9-A$4)*(A5-A$4)+E$4</f>
        <v>6.2299999999999996E-4</v>
      </c>
      <c r="F5" s="28">
        <f>(F$9-F$4)/(A$9-A$4)*(A5-A$4)+F$4</f>
        <v>1.3359999999999999E-4</v>
      </c>
      <c r="G5" s="28">
        <f>(G$9-G$4)/(A$9-A$4)*(A5-A$4)+G$4</f>
        <v>9.6519999999999993E-8</v>
      </c>
      <c r="H5" s="28">
        <f>(H$9-H$4)/(A$9-A$4)*(A5-A$4)+H$4</f>
        <v>2.48</v>
      </c>
      <c r="I5" s="28">
        <f>(I$9-I$4)/(A$9-A$4)*(A5-A$4)+I$4</f>
        <v>6.84</v>
      </c>
      <c r="J5" s="28">
        <f>(J$9-J$4)/(A$9-A$4)*(A5-A$4)+J$4</f>
        <v>2.5760000000000001</v>
      </c>
      <c r="K5" s="28">
        <f>(K$9-K$4)/(A$9-A$4)*(A5-A$4)+K$4</f>
        <v>6.2920000000000001E-4</v>
      </c>
      <c r="L5" s="28">
        <f>(L$9-L$4)/(A$9-A$4)*(A5-A$4)+L$4</f>
        <v>3.306E-8</v>
      </c>
      <c r="M5" s="28">
        <f t="shared" ref="M5:M68" si="0">I5+J5</f>
        <v>9.4160000000000004</v>
      </c>
      <c r="N5" s="28">
        <f t="shared" ref="N5:N68" si="1">K5+L5</f>
        <v>6.2923305999999996E-4</v>
      </c>
      <c r="O5">
        <v>2021</v>
      </c>
      <c r="P5" s="47">
        <f>(((P$9-P$4)/(O$9-O$4))*(O5-O$4))+P$4</f>
        <v>0.12268799999999999</v>
      </c>
      <c r="Q5" s="47">
        <f>(Q$9-Q$4)/(O$9-O$4)*(O5-O$4)+Q$4</f>
        <v>1.0008E-13</v>
      </c>
      <c r="R5" s="47">
        <f>(R$9-R$4)/(O$9-O$4)*(O5-O$4)+R$4</f>
        <v>5.1408E-5</v>
      </c>
      <c r="S5" s="47">
        <f>(S$9-S$4)/(O$9-O$4)*(O5-O$4)+S$4</f>
        <v>5.0471999999999995E-4</v>
      </c>
      <c r="T5" s="47">
        <f>(T$9-T$4)/(O$9-O$4)*(O5-O$4)+T$4</f>
        <v>1.0567999999999999E-4</v>
      </c>
      <c r="U5" s="47">
        <f>(U$9-U$4)/(O$9-O$4)*(O5-O$4)+U$4</f>
        <v>2.4946399999999999E-8</v>
      </c>
      <c r="V5" s="47">
        <f>(V$9-V$4)/(O$9-O$4)*(O5-O$4)+V$4</f>
        <v>1.3240799999999999</v>
      </c>
      <c r="W5" s="47">
        <f>(W$9-W$4)/(O$9-O$4)*(O5-O$4)+W$4</f>
        <v>3.8735999999999997</v>
      </c>
      <c r="X5" s="47">
        <f>(X$9-X$4)/(O$9-O$4)*(O5-O$4)+X$4</f>
        <v>1.49</v>
      </c>
      <c r="Y5" s="47">
        <f>(Y$9-Y$4)/(O$9-O$4)*(O5-O$4)+Y$4</f>
        <v>8.9568000000000007E-5</v>
      </c>
      <c r="Z5" s="47">
        <f>(Z$9-Z$4)/(O$9-O$4)*(O5-O$4)+Z$4</f>
        <v>1.32408E-3</v>
      </c>
      <c r="AA5" s="47">
        <f t="shared" ref="AA5:AA68" si="2">W5+X5</f>
        <v>5.3635999999999999</v>
      </c>
      <c r="AB5" s="47">
        <f t="shared" ref="AB5:AB68" si="3">Y5+Z5</f>
        <v>1.413648E-3</v>
      </c>
      <c r="AC5">
        <v>2021</v>
      </c>
      <c r="AD5" s="28">
        <f>(AD$9-AD$4)/(AC$9-AC$4)*(AC5-AC$4)+AD$4</f>
        <v>0.26020000000000004</v>
      </c>
      <c r="AE5" s="28">
        <f>(AE$9-AE$4)/(AC$9-AC$4)*(AC5-AC$4)+AE$4</f>
        <v>4.8435999999999997E-17</v>
      </c>
      <c r="AF5" s="28">
        <f>(AF$9-AF$4)/(AC$9-AC$4)*(AC5-AC$4)+AF$4</f>
        <v>2.1654E-5</v>
      </c>
      <c r="AG5" s="28">
        <f>(AG$9-AG$4)/(AC$9-AC$4)*(AC5-AC$4)+AG$4</f>
        <v>7.5744000000000007E-4</v>
      </c>
      <c r="AH5" s="28">
        <f>(AH$9-AH$4)/(AC$9-AC$4)*(AC5-AC$4)+AH$4</f>
        <v>5.0467999999999999E-5</v>
      </c>
      <c r="AI5" s="28">
        <f>(AI$9-AI$4)/(AC$9-AC$4)*(AC5-AC$4)+AI$4</f>
        <v>3.6640000000000003E-8</v>
      </c>
      <c r="AJ5" s="28">
        <f>(AJ$9-AJ$4)/(AC$9-AC$4)*(AC5-AC$4)+AJ$4</f>
        <v>3.3246000000000002</v>
      </c>
      <c r="AK5" s="28">
        <f>(AK$9-AK$4)/(AC$9-AC$4)*(AC5-AC$4)+AK$4</f>
        <v>2.5440000000000001E-2</v>
      </c>
      <c r="AL5" s="28">
        <f>(AL$9-AL$4)/(AC$9-AC$4)*(AC5-AC$4)+AL$4</f>
        <v>4.8863399999999997</v>
      </c>
      <c r="AM5" s="28">
        <f>(AM$9-AM$4)/(AC$9-AC$4)*(AC5-AC$4)+AM$4</f>
        <v>0</v>
      </c>
      <c r="AN5" s="28">
        <f>(AN$9-AN$4)/(AC$9-AC$4)*(AC5-AC$4)+AN$4</f>
        <v>0</v>
      </c>
      <c r="AO5" s="28">
        <f t="shared" ref="AO5:AO68" si="4">AK5+AL5</f>
        <v>4.9117799999999994</v>
      </c>
      <c r="AP5" s="47">
        <f t="shared" ref="AP5:AP68" si="5">AM5+AN5</f>
        <v>0</v>
      </c>
    </row>
    <row r="6" spans="1:42" x14ac:dyDescent="0.3">
      <c r="A6">
        <v>2022</v>
      </c>
      <c r="B6" s="28">
        <f t="shared" ref="B6:B8" si="6">(B$9-B$4)/(A$9-A$4)*(A6-A$4)+B$4</f>
        <v>0.21240000000000001</v>
      </c>
      <c r="C6" s="28">
        <f t="shared" ref="C6:C8" si="7">$C$4+($C$9-$C$4)/($A$9-$A$4)*(A6-$A$4)</f>
        <v>4.6620000000000001E-14</v>
      </c>
      <c r="D6" s="28">
        <f t="shared" ref="D6:D8" si="8">(D$9-D$4)/(A$9-A$4)*(A6-A$4)+D$4</f>
        <v>6.2160000000000001E-5</v>
      </c>
      <c r="E6" s="28">
        <f t="shared" ref="E6:E8" si="9">(E$9-E$4)/(A$9-A$4)*(A6-A$4)+E$4</f>
        <v>5.8600000000000004E-4</v>
      </c>
      <c r="F6" s="28">
        <f t="shared" ref="F6:F8" si="10">(F$9-F$4)/(A$9-A$4)*(A6-A$4)+F$4</f>
        <v>1.262E-4</v>
      </c>
      <c r="G6" s="28">
        <f t="shared" ref="G6:G8" si="11">(G$9-G$4)/(A$9-A$4)*(A6-A$4)+G$4</f>
        <v>1.0063999999999999E-7</v>
      </c>
      <c r="H6" s="28">
        <f t="shared" ref="H6:H8" si="12">(H$9-H$4)/(A$9-A$4)*(A6-A$4)+H$4</f>
        <v>2.21</v>
      </c>
      <c r="I6" s="28">
        <f t="shared" ref="I6:I8" si="13">(I$9-I$4)/(A$9-A$4)*(A6-A$4)+I$4</f>
        <v>6.76</v>
      </c>
      <c r="J6" s="28">
        <f t="shared" ref="J6:J8" si="14">(J$9-J$4)/(A$9-A$4)*(A6-A$4)+J$4</f>
        <v>2.302</v>
      </c>
      <c r="K6" s="28">
        <f t="shared" ref="K6:K8" si="15">(K$9-K$4)/(A$9-A$4)*(A6-A$4)+K$4</f>
        <v>6.0039999999999996E-4</v>
      </c>
      <c r="L6" s="28">
        <f t="shared" ref="L6:L8" si="16">(L$9-L$4)/(A$9-A$4)*(A6-A$4)+L$4</f>
        <v>3.002E-8</v>
      </c>
      <c r="M6" s="28">
        <f t="shared" si="0"/>
        <v>9.0619999999999994</v>
      </c>
      <c r="N6" s="28">
        <f t="shared" si="1"/>
        <v>6.0043001999999992E-4</v>
      </c>
      <c r="O6">
        <v>2022</v>
      </c>
      <c r="P6" s="47">
        <f t="shared" ref="P6:P7" si="17">(((P$9-P$4)/(O$9-O$4))*(O6-O$4))+P$4</f>
        <v>0.11397599999999999</v>
      </c>
      <c r="Q6" s="47">
        <f>(Q$9-Q$4)/(O$9-O$4)*(O6-O$4)+Q$4</f>
        <v>1.0116E-13</v>
      </c>
      <c r="R6" s="47">
        <f>(R$9-R$4)/(O$9-O$4)*(O6-O$4)+R$4</f>
        <v>5.0615999999999998E-5</v>
      </c>
      <c r="S6" s="47">
        <f>(S$9-S$4)/(O$9-O$4)*(O6-O$4)+S$4</f>
        <v>4.9823999999999995E-4</v>
      </c>
      <c r="T6" s="47">
        <f>(T$9-T$4)/(O$9-O$4)*(O6-O$4)+T$4</f>
        <v>1.0446E-4</v>
      </c>
      <c r="U6" s="47">
        <f>(U$9-U$4)/(O$9-O$4)*(O6-O$4)+U$4</f>
        <v>2.4982799999999999E-8</v>
      </c>
      <c r="V6" s="47">
        <f>(V$9-V$4)/(O$9-O$4)*(O6-O$4)+V$4</f>
        <v>1.2081599999999999</v>
      </c>
      <c r="W6" s="47">
        <f>(W$9-W$4)/(O$9-O$4)*(O6-O$4)+W$4</f>
        <v>3.8592</v>
      </c>
      <c r="X6" s="47">
        <f>(X$9-X$4)/(O$9-O$4)*(O6-O$4)+X$4</f>
        <v>1.3740000000000001</v>
      </c>
      <c r="Y6" s="47">
        <f>(Y$9-Y$4)/(O$9-O$4)*(O6-O$4)+Y$4</f>
        <v>8.4816000000000009E-5</v>
      </c>
      <c r="Z6" s="47">
        <f>(Z$9-Z$4)/(O$9-O$4)*(O6-O$4)+Z$4</f>
        <v>1.31616E-3</v>
      </c>
      <c r="AA6" s="47">
        <f t="shared" si="2"/>
        <v>5.2332000000000001</v>
      </c>
      <c r="AB6" s="47">
        <f t="shared" si="3"/>
        <v>1.400976E-3</v>
      </c>
      <c r="AC6">
        <v>2022</v>
      </c>
      <c r="AD6" s="28">
        <f>(AD$9-AD$4)/(AC$9-AC$4)*(AC6-AC$4)+AD$4</f>
        <v>0.2424</v>
      </c>
      <c r="AE6" s="28">
        <f t="shared" ref="AE6:AE8" si="18">(AE$9-AE$4)/(AC$9-AC$4)*(AC6-AC$4)+AE$4</f>
        <v>6.2052000000000002E-17</v>
      </c>
      <c r="AF6" s="28">
        <f t="shared" ref="AF6:AF8" si="19">(AF$9-AF$4)/(AC$9-AC$4)*(AC6-AC$4)+AF$4</f>
        <v>2.3238E-5</v>
      </c>
      <c r="AG6" s="28">
        <f>(AG$9-AG$4)/(AC$9-AC$4)*(AC6-AC$4)+AG$4</f>
        <v>1.3475800000000001E-3</v>
      </c>
      <c r="AH6" s="28">
        <f>(AH$9-AH$4)/(AC$9-AC$4)*(AC6-AC$4)+AH$4</f>
        <v>6.2106000000000005E-5</v>
      </c>
      <c r="AI6" s="28">
        <f>(AI$9-AI$4)/(AC$9-AC$4)*(AC6-AC$4)+AI$4</f>
        <v>4.5510000000000002E-8</v>
      </c>
      <c r="AJ6" s="28">
        <f>(AJ$9-AJ$4)/(AC$9-AC$4)*(AC6-AC$4)+AJ$4</f>
        <v>3.0891999999999999</v>
      </c>
      <c r="AK6" s="28">
        <f>(AK$9-AK$4)/(AC$9-AC$4)*(AC6-AC$4)+AK$4</f>
        <v>3.2480000000000002E-2</v>
      </c>
      <c r="AL6" s="28">
        <f>(AL$9-AL$4)/(AC$9-AC$4)*(AC6-AC$4)+AL$4</f>
        <v>4.2351799999999997</v>
      </c>
      <c r="AM6" s="28">
        <f>(AM$9-AM$4)/(AC$9-AC$4)*(AC6-AC$4)+AM$4</f>
        <v>0</v>
      </c>
      <c r="AN6" s="28">
        <f>(AN$9-AN$4)/(AC$9-AC$4)*(AC6-AC$4)+AN$4</f>
        <v>0</v>
      </c>
      <c r="AO6" s="28">
        <f t="shared" si="4"/>
        <v>4.2676599999999993</v>
      </c>
      <c r="AP6" s="47">
        <f t="shared" si="5"/>
        <v>0</v>
      </c>
    </row>
    <row r="7" spans="1:42" x14ac:dyDescent="0.3">
      <c r="A7">
        <v>2023</v>
      </c>
      <c r="B7" s="28">
        <f t="shared" si="6"/>
        <v>0.18660000000000002</v>
      </c>
      <c r="C7" s="28">
        <f t="shared" si="7"/>
        <v>4.5479999999999999E-14</v>
      </c>
      <c r="D7" s="28">
        <f t="shared" si="8"/>
        <v>5.8139999999999996E-5</v>
      </c>
      <c r="E7" s="28">
        <f t="shared" si="9"/>
        <v>5.4900000000000001E-4</v>
      </c>
      <c r="F7" s="28">
        <f t="shared" si="10"/>
        <v>1.188E-4</v>
      </c>
      <c r="G7" s="28">
        <f t="shared" si="11"/>
        <v>1.0475999999999999E-7</v>
      </c>
      <c r="H7" s="28">
        <f t="shared" si="12"/>
        <v>1.94</v>
      </c>
      <c r="I7" s="28">
        <f t="shared" si="13"/>
        <v>6.68</v>
      </c>
      <c r="J7" s="28">
        <f t="shared" si="14"/>
        <v>2.028</v>
      </c>
      <c r="K7" s="28">
        <f t="shared" si="15"/>
        <v>5.7160000000000002E-4</v>
      </c>
      <c r="L7" s="28">
        <f t="shared" si="16"/>
        <v>2.6979999999999997E-8</v>
      </c>
      <c r="M7" s="28">
        <f t="shared" si="0"/>
        <v>8.7080000000000002</v>
      </c>
      <c r="N7" s="28">
        <f t="shared" si="1"/>
        <v>5.7162697999999998E-4</v>
      </c>
      <c r="O7">
        <v>2023</v>
      </c>
      <c r="P7" s="47">
        <f t="shared" si="17"/>
        <v>0.105264</v>
      </c>
      <c r="Q7" s="47">
        <f>(Q$9-Q$4)/(O$9-O$4)*(O7-O$4)+Q$4</f>
        <v>1.0224E-13</v>
      </c>
      <c r="R7" s="47">
        <f>(R$9-R$4)/(O$9-O$4)*(O7-O$4)+R$4</f>
        <v>4.9824000000000003E-5</v>
      </c>
      <c r="S7" s="47">
        <f>(S$9-S$4)/(O$9-O$4)*(O7-O$4)+S$4</f>
        <v>4.9175999999999994E-4</v>
      </c>
      <c r="T7" s="47">
        <f>(T$9-T$4)/(O$9-O$4)*(O7-O$4)+T$4</f>
        <v>1.0323999999999999E-4</v>
      </c>
      <c r="U7" s="47">
        <f>(U$9-U$4)/(O$9-O$4)*(O7-O$4)+U$4</f>
        <v>2.5019200000000001E-8</v>
      </c>
      <c r="V7" s="47">
        <f>(V$9-V$4)/(O$9-O$4)*(O7-O$4)+V$4</f>
        <v>1.0922399999999999</v>
      </c>
      <c r="W7" s="47">
        <f>(W$9-W$4)/(O$9-O$4)*(O7-O$4)+W$4</f>
        <v>3.8447999999999998</v>
      </c>
      <c r="X7" s="47">
        <f>(X$9-X$4)/(O$9-O$4)*(O7-O$4)+X$4</f>
        <v>1.258</v>
      </c>
      <c r="Y7" s="47">
        <f>(Y$9-Y$4)/(O$9-O$4)*(O7-O$4)+Y$4</f>
        <v>8.0063999999999998E-5</v>
      </c>
      <c r="Z7" s="47">
        <f>(Z$9-Z$4)/(O$9-O$4)*(O7-O$4)+Z$4</f>
        <v>1.30824E-3</v>
      </c>
      <c r="AA7" s="47">
        <f t="shared" si="2"/>
        <v>5.1028000000000002</v>
      </c>
      <c r="AB7" s="47">
        <f t="shared" si="3"/>
        <v>1.3883039999999999E-3</v>
      </c>
      <c r="AC7">
        <v>2023</v>
      </c>
      <c r="AD7" s="28">
        <f>(AD$9-AD$4)/(AC$9-AC$4)*(AC7-AC$4)+AD$4</f>
        <v>0.22460000000000002</v>
      </c>
      <c r="AE7" s="28">
        <f t="shared" si="18"/>
        <v>7.5667999999999995E-17</v>
      </c>
      <c r="AF7" s="28">
        <f t="shared" si="19"/>
        <v>2.4822000000000001E-5</v>
      </c>
      <c r="AG7" s="28">
        <f>(AG$9-AG$4)/(AC$9-AC$4)*(AC7-AC$4)+AG$4</f>
        <v>1.9377200000000002E-3</v>
      </c>
      <c r="AH7" s="28">
        <f>(AH$9-AH$4)/(AC$9-AC$4)*(AC7-AC$4)+AH$4</f>
        <v>7.3744000000000004E-5</v>
      </c>
      <c r="AI7" s="28">
        <f>(AI$9-AI$4)/(AC$9-AC$4)*(AC7-AC$4)+AI$4</f>
        <v>5.4380000000000001E-8</v>
      </c>
      <c r="AJ7" s="28">
        <f>(AJ$9-AJ$4)/(AC$9-AC$4)*(AC7-AC$4)+AJ$4</f>
        <v>2.8538000000000001</v>
      </c>
      <c r="AK7" s="28">
        <f>(AK$9-AK$4)/(AC$9-AC$4)*(AC7-AC$4)+AK$4</f>
        <v>3.952E-2</v>
      </c>
      <c r="AL7" s="28">
        <f>(AL$9-AL$4)/(AC$9-AC$4)*(AC7-AC$4)+AL$4</f>
        <v>3.5840199999999998</v>
      </c>
      <c r="AM7" s="28">
        <f>(AM$9-AM$4)/(AC$9-AC$4)*(AC7-AC$4)+AM$4</f>
        <v>0</v>
      </c>
      <c r="AN7" s="28">
        <f>(AN$9-AN$4)/(AC$9-AC$4)*(AC7-AC$4)+AN$4</f>
        <v>0</v>
      </c>
      <c r="AO7" s="28">
        <f t="shared" si="4"/>
        <v>3.6235399999999998</v>
      </c>
      <c r="AP7" s="47">
        <f t="shared" si="5"/>
        <v>0</v>
      </c>
    </row>
    <row r="8" spans="1:42" x14ac:dyDescent="0.3">
      <c r="A8">
        <v>2024</v>
      </c>
      <c r="B8" s="28">
        <f t="shared" si="6"/>
        <v>0.1608</v>
      </c>
      <c r="C8" s="28">
        <f t="shared" si="7"/>
        <v>4.4340000000000003E-14</v>
      </c>
      <c r="D8" s="28">
        <f t="shared" si="8"/>
        <v>5.4119999999999997E-5</v>
      </c>
      <c r="E8" s="28">
        <f t="shared" si="9"/>
        <v>5.1199999999999998E-4</v>
      </c>
      <c r="F8" s="28">
        <f t="shared" si="10"/>
        <v>1.114E-4</v>
      </c>
      <c r="G8" s="28">
        <f t="shared" si="11"/>
        <v>1.0888000000000001E-7</v>
      </c>
      <c r="H8" s="28">
        <f t="shared" si="12"/>
        <v>1.67</v>
      </c>
      <c r="I8" s="28">
        <f t="shared" si="13"/>
        <v>6.6</v>
      </c>
      <c r="J8" s="28">
        <f t="shared" si="14"/>
        <v>1.754</v>
      </c>
      <c r="K8" s="28">
        <f t="shared" si="15"/>
        <v>5.4279999999999997E-4</v>
      </c>
      <c r="L8" s="28">
        <f t="shared" si="16"/>
        <v>2.3939999999999998E-8</v>
      </c>
      <c r="M8" s="28">
        <f t="shared" si="0"/>
        <v>8.3539999999999992</v>
      </c>
      <c r="N8" s="28">
        <f t="shared" si="1"/>
        <v>5.4282393999999993E-4</v>
      </c>
      <c r="O8">
        <v>2024</v>
      </c>
      <c r="P8" s="47">
        <f>(P$9-P$4)/(O$9-O$4)*(O8-O$4)+P$4</f>
        <v>9.6551999999999999E-2</v>
      </c>
      <c r="Q8" s="47">
        <f>(Q$9-Q$4)/(O$9-O$4)*(O8-O$4)+Q$4</f>
        <v>1.0332E-13</v>
      </c>
      <c r="R8" s="47">
        <f>(R$9-R$4)/(O$9-O$4)*(O8-O$4)+R$4</f>
        <v>4.9032000000000001E-5</v>
      </c>
      <c r="S8" s="47">
        <f>(S$9-S$4)/(O$9-O$4)*(O8-O$4)+S$4</f>
        <v>4.8527999999999999E-4</v>
      </c>
      <c r="T8" s="47">
        <f>(T$9-T$4)/(O$9-O$4)*(O8-O$4)+T$4</f>
        <v>1.0202E-4</v>
      </c>
      <c r="U8" s="47">
        <f>(U$9-U$4)/(O$9-O$4)*(O8-O$4)+U$4</f>
        <v>2.5055600000000001E-8</v>
      </c>
      <c r="V8" s="47">
        <f>(V$9-V$4)/(O$9-O$4)*(O8-O$4)+V$4</f>
        <v>0.97632000000000008</v>
      </c>
      <c r="W8" s="47">
        <f>(W$9-W$4)/(O$9-O$4)*(O8-O$4)+W$4</f>
        <v>3.8304</v>
      </c>
      <c r="X8" s="47">
        <f>(X$9-X$4)/(O$9-O$4)*(O8-O$4)+X$4</f>
        <v>1.1419999999999999</v>
      </c>
      <c r="Y8" s="47">
        <f>(Y$9-Y$4)/(O$9-O$4)*(O8-O$4)+Y$4</f>
        <v>7.5312E-5</v>
      </c>
      <c r="Z8" s="47">
        <f>(Z$9-Z$4)/(O$9-O$4)*(O8-O$4)+Z$4</f>
        <v>1.30032E-3</v>
      </c>
      <c r="AA8" s="47">
        <f t="shared" si="2"/>
        <v>4.9724000000000004</v>
      </c>
      <c r="AB8" s="47">
        <f t="shared" si="3"/>
        <v>1.3756319999999999E-3</v>
      </c>
      <c r="AC8">
        <v>2024</v>
      </c>
      <c r="AD8" s="28">
        <f>(AD$9-AD$4)/(AC$9-AC$4)*(AC8-AC$4)+AD$4</f>
        <v>0.20680000000000001</v>
      </c>
      <c r="AE8" s="28">
        <f t="shared" si="18"/>
        <v>8.9284000000000013E-17</v>
      </c>
      <c r="AF8" s="28">
        <f t="shared" si="19"/>
        <v>2.6406000000000001E-5</v>
      </c>
      <c r="AG8" s="28">
        <f>(AG$9-AG$4)/(AC$9-AC$4)*(AC8-AC$4)+AG$4</f>
        <v>2.5278600000000003E-3</v>
      </c>
      <c r="AH8" s="28">
        <f>(AH$9-AH$4)/(AC$9-AC$4)*(AC8-AC$4)+AH$4</f>
        <v>8.5382000000000003E-5</v>
      </c>
      <c r="AI8" s="28">
        <f>(AI$9-AI$4)/(AC$9-AC$4)*(AC8-AC$4)+AI$4</f>
        <v>6.3250000000000001E-8</v>
      </c>
      <c r="AJ8" s="28">
        <f>(AJ$9-AJ$4)/(AC$9-AC$4)*(AC8-AC$4)+AJ$4</f>
        <v>2.6184000000000003</v>
      </c>
      <c r="AK8" s="28">
        <f>(AK$9-AK$4)/(AC$9-AC$4)*(AC8-AC$4)+AK$4</f>
        <v>4.6560000000000004E-2</v>
      </c>
      <c r="AL8" s="28">
        <f>(AL$9-AL$4)/(AC$9-AC$4)*(AC8-AC$4)+AL$4</f>
        <v>2.9328599999999998</v>
      </c>
      <c r="AM8" s="28">
        <f>(AM$9-AM$4)/(AC$9-AC$4)*(AC8-AC$4)+AM$4</f>
        <v>0</v>
      </c>
      <c r="AN8" s="28">
        <f>(AN$9-AN$4)/(AC$9-AC$4)*(AC8-AC$4)+AN$4</f>
        <v>0</v>
      </c>
      <c r="AO8" s="28">
        <f t="shared" si="4"/>
        <v>2.9794199999999997</v>
      </c>
      <c r="AP8" s="47">
        <f t="shared" si="5"/>
        <v>0</v>
      </c>
    </row>
    <row r="9" spans="1:42" s="46" customFormat="1" x14ac:dyDescent="0.3">
      <c r="A9" s="46">
        <v>2025</v>
      </c>
      <c r="B9" s="179">
        <v>0.13500000000000001</v>
      </c>
      <c r="C9" s="180">
        <v>4.3200000000000001E-14</v>
      </c>
      <c r="D9" s="179">
        <v>5.0099999999999998E-5</v>
      </c>
      <c r="E9" s="179">
        <v>4.75E-4</v>
      </c>
      <c r="F9" s="179">
        <v>1.0399999999999999E-4</v>
      </c>
      <c r="G9" s="179">
        <v>1.1300000000000001E-7</v>
      </c>
      <c r="H9" s="179">
        <v>1.4</v>
      </c>
      <c r="I9" s="179">
        <v>6.52</v>
      </c>
      <c r="J9" s="179">
        <v>1.48</v>
      </c>
      <c r="K9" s="179">
        <v>5.1400000000000003E-4</v>
      </c>
      <c r="L9" s="179">
        <v>2.0899999999999999E-8</v>
      </c>
      <c r="M9" s="179">
        <f t="shared" si="0"/>
        <v>8</v>
      </c>
      <c r="N9" s="179">
        <f t="shared" si="1"/>
        <v>5.140209E-4</v>
      </c>
      <c r="O9" s="46">
        <v>2025</v>
      </c>
      <c r="P9" s="180">
        <v>8.7840000000000001E-2</v>
      </c>
      <c r="Q9" s="180">
        <v>1.044E-13</v>
      </c>
      <c r="R9" s="180">
        <v>4.8239999999999999E-5</v>
      </c>
      <c r="S9" s="180">
        <v>4.7879999999999998E-4</v>
      </c>
      <c r="T9" s="180">
        <v>1.008E-4</v>
      </c>
      <c r="U9" s="180">
        <v>2.5092000000000001E-8</v>
      </c>
      <c r="V9" s="180">
        <v>0.86040000000000005</v>
      </c>
      <c r="W9" s="181">
        <v>3.8159999999999998</v>
      </c>
      <c r="X9" s="180">
        <v>1.026</v>
      </c>
      <c r="Y9" s="180">
        <v>7.0560000000000002E-5</v>
      </c>
      <c r="Z9" s="180">
        <v>1.2924E-3</v>
      </c>
      <c r="AA9" s="181">
        <f t="shared" si="2"/>
        <v>4.8419999999999996</v>
      </c>
      <c r="AB9" s="181">
        <f t="shared" si="3"/>
        <v>1.3629599999999999E-3</v>
      </c>
      <c r="AC9" s="46">
        <v>2025</v>
      </c>
      <c r="AD9" s="179">
        <v>0.189</v>
      </c>
      <c r="AE9" s="179">
        <v>1.0290000000000001E-16</v>
      </c>
      <c r="AF9" s="179">
        <v>2.7990000000000001E-5</v>
      </c>
      <c r="AG9" s="179">
        <v>3.1180000000000001E-3</v>
      </c>
      <c r="AH9" s="179">
        <v>9.7020000000000003E-5</v>
      </c>
      <c r="AI9" s="179">
        <v>7.212E-8</v>
      </c>
      <c r="AJ9" s="179">
        <v>2.383</v>
      </c>
      <c r="AK9" s="179">
        <v>5.3600000000000002E-2</v>
      </c>
      <c r="AL9" s="179">
        <v>2.2816999999999998</v>
      </c>
      <c r="AM9" s="179">
        <v>0</v>
      </c>
      <c r="AN9" s="179">
        <v>0</v>
      </c>
      <c r="AO9" s="179">
        <f t="shared" si="4"/>
        <v>2.3352999999999997</v>
      </c>
      <c r="AP9" s="181">
        <f t="shared" si="5"/>
        <v>0</v>
      </c>
    </row>
    <row r="10" spans="1:42" x14ac:dyDescent="0.3">
      <c r="A10">
        <v>2026</v>
      </c>
      <c r="B10" s="28">
        <f>(B$14-B$9)/(A$14-A$9)*(A10-A$9)+B$9</f>
        <v>0.1174</v>
      </c>
      <c r="C10" s="28">
        <f>$C$9+($C$14-$C$9)/($A$14-$A$9)*(A10-$A$9)</f>
        <v>4.1860000000000004E-14</v>
      </c>
      <c r="D10" s="28">
        <f>(D$14-D$9)/(A$14-A$9)*(A10-A$9)+D$9</f>
        <v>4.6739999999999996E-5</v>
      </c>
      <c r="E10" s="28">
        <f>(E$14-E$9)/(A$14-A$9)*(A10-A$9)+E$9</f>
        <v>4.44E-4</v>
      </c>
      <c r="F10" s="28">
        <f>(F$14-F$9)/(A$14-A$9)*(A10-A$9)+F$9</f>
        <v>9.7539999999999991E-5</v>
      </c>
      <c r="G10" s="28">
        <f>(G$14-G$9)/(A$14-A$9)*(A10-A$9)+G$9</f>
        <v>1.1460000000000001E-7</v>
      </c>
      <c r="H10" s="28">
        <f>(H$14-H$9)/(A$14-A$9)*(A10-A$9)+H$9</f>
        <v>1.2143999999999999</v>
      </c>
      <c r="I10" s="28">
        <f>(I$14-I$9)/(A$14-A$9)*(A10-A$9)+I$9</f>
        <v>6.4259999999999993</v>
      </c>
      <c r="J10" s="28">
        <f>(J$14-J$9)/(A$14-A$9)*(A10-A$9)+J$9</f>
        <v>1.2902</v>
      </c>
      <c r="K10" s="28">
        <f>(K$14-K$9)/(A$14-A$9)*(A10-A$9)+K$9</f>
        <v>4.8880000000000006E-4</v>
      </c>
      <c r="L10" s="28">
        <f>(L$14-L$9)/(A$14-A$9)*(A10-A$9)+L$9</f>
        <v>1.892E-8</v>
      </c>
      <c r="M10" s="28">
        <f t="shared" si="0"/>
        <v>7.7161999999999988</v>
      </c>
      <c r="N10" s="28">
        <f t="shared" si="1"/>
        <v>4.8881892000000003E-4</v>
      </c>
      <c r="O10">
        <v>2026</v>
      </c>
      <c r="P10" s="47">
        <f>(P$14-P$9)/(O$14-O$9)*(O10-O$9)+P$9</f>
        <v>8.4528000000000006E-2</v>
      </c>
      <c r="Q10" s="47">
        <f>(Q$9-Q$14)/(O$14-O$9)*(O10-O$9)+Q$9</f>
        <v>1.04544E-13</v>
      </c>
      <c r="R10" s="47">
        <f>(R$14-R$9)/(O$14-O$9)*(O10-O$9)+R$9</f>
        <v>4.7880000000000002E-5</v>
      </c>
      <c r="S10" s="47">
        <f>(S$14-S$9)/(O$14-O$9)*(O10-O$9)+S$9</f>
        <v>4.752E-4</v>
      </c>
      <c r="T10" s="47">
        <f>(T$14-T$9)/(O$14-O$9)*(O10-O$9)+T$9</f>
        <v>1.00152E-4</v>
      </c>
      <c r="U10" s="47">
        <f>(U$14-U$9)/(O$14-O$9)*(O10-O$9)+U$9</f>
        <v>2.5084800000000002E-8</v>
      </c>
      <c r="V10" s="47">
        <f>(V$14-V$9)/(O$14-O$9)*(O10-O$9)+V$9</f>
        <v>0.82224000000000008</v>
      </c>
      <c r="W10" s="47">
        <f>(W$14-W$9)/(O$14-O$9)*(O10-O$9)+W$9</f>
        <v>3.8016000000000001</v>
      </c>
      <c r="X10" s="47">
        <f>(X$14-X$9)/(O$14-O$9)*(O10-O$9)+X$9</f>
        <v>0.98855999999999999</v>
      </c>
      <c r="Y10" s="47">
        <f>(Y$14-Y$9)/(O$14-O$9)*(O10-O$9)+Y$9</f>
        <v>6.7248000000000004E-5</v>
      </c>
      <c r="Z10" s="47">
        <f>(Z$14-Z$9)/(O$14-O$9)*(O10-O$9)+Z$9</f>
        <v>1.2895199999999999E-3</v>
      </c>
      <c r="AA10" s="47">
        <f t="shared" si="2"/>
        <v>4.7901600000000002</v>
      </c>
      <c r="AB10" s="47">
        <f t="shared" si="3"/>
        <v>1.3567679999999999E-3</v>
      </c>
      <c r="AC10">
        <v>2026</v>
      </c>
      <c r="AD10" s="28">
        <f>(AD$14-AD$9)/(AC$14-AC$9)*(AC10-AC$9)+AD$9</f>
        <v>0.17219999999999999</v>
      </c>
      <c r="AE10" s="28">
        <f>(AE$14-AE$9)/(AC$14-AC$9)*(AC10-AC$9)+AE$9</f>
        <v>1.1566000000000001E-16</v>
      </c>
      <c r="AF10" s="28">
        <f>(AF$14-AF$9)/(AC$14-AC$9)*(AC10-AC$9)+AF$9</f>
        <v>2.9474000000000003E-5</v>
      </c>
      <c r="AG10" s="28">
        <f>(AG$14-AG$9)/(AC$14-AC$9)*(AC10-AC$9)+AG$9</f>
        <v>2.5838600000000003E-3</v>
      </c>
      <c r="AH10" s="28">
        <f>(AH$14-AH$9)/(AC$14-AC$9)*(AC10-AC$9)+AH$9</f>
        <v>1.07936E-4</v>
      </c>
      <c r="AI10" s="28">
        <f>(AI$14-AI$9)/(AC$14-AC$9)*(AC10-AC$9)+AI$9</f>
        <v>8.0436000000000006E-8</v>
      </c>
      <c r="AJ10" s="28">
        <f>(AJ$14-AJ$9)/(AC$14-AC$9)*(AC10-AC$9)+AJ$9</f>
        <v>2.1621999999999999</v>
      </c>
      <c r="AK10" s="28">
        <f>(AK$14-AK$9)/(AC$14-AC$9)*(AC10-AC$9)+AK$9</f>
        <v>6.0179999999999997E-2</v>
      </c>
      <c r="AL10" s="28">
        <f>(AL$14-AL$9)/(AC$14-AC$9)*(AC10-AC$9)+AL$9</f>
        <v>2.0462199999999999</v>
      </c>
      <c r="AM10" s="28">
        <f>(AM$14-AM$9)/(AC$14-AC$9)*(AC10-AC$9)+AM$9</f>
        <v>0</v>
      </c>
      <c r="AN10" s="28">
        <f>(AN$14-AN$9)/(AC$14-AC$9)*(AC10-AC$9)+AN$9</f>
        <v>0</v>
      </c>
      <c r="AO10" s="28">
        <f t="shared" si="4"/>
        <v>2.1063999999999998</v>
      </c>
      <c r="AP10" s="47">
        <f t="shared" si="5"/>
        <v>0</v>
      </c>
    </row>
    <row r="11" spans="1:42" x14ac:dyDescent="0.3">
      <c r="A11">
        <v>2027</v>
      </c>
      <c r="B11" s="28">
        <f t="shared" ref="B11:B13" si="20">(B$14-B$9)/(A$14-A$9)*(A11-A$9)+B$9</f>
        <v>9.98E-2</v>
      </c>
      <c r="C11" s="28">
        <f t="shared" ref="C11:C13" si="21">$C$9+($C$14-$C$9)/($A$14-$A$9)*(A11-$A$9)</f>
        <v>4.0520000000000001E-14</v>
      </c>
      <c r="D11" s="28">
        <f t="shared" ref="D11:D13" si="22">(D$14-D$9)/(A$14-A$9)*(A11-A$9)+D$9</f>
        <v>4.3380000000000001E-5</v>
      </c>
      <c r="E11" s="28">
        <f t="shared" ref="E11:E13" si="23">(E$14-E$9)/(A$14-A$9)*(A11-A$9)+E$9</f>
        <v>4.1300000000000001E-4</v>
      </c>
      <c r="F11" s="28">
        <f t="shared" ref="F11:F13" si="24">(F$14-F$9)/(A$14-A$9)*(A11-A$9)+F$9</f>
        <v>9.1079999999999989E-5</v>
      </c>
      <c r="G11" s="28">
        <f t="shared" ref="G11:G13" si="25">(G$14-G$9)/(A$14-A$9)*(A11-A$9)+G$9</f>
        <v>1.1620000000000001E-7</v>
      </c>
      <c r="H11" s="28">
        <f t="shared" ref="H11:H13" si="26">(H$14-H$9)/(A$14-A$9)*(A11-A$9)+H$9</f>
        <v>1.0287999999999999</v>
      </c>
      <c r="I11" s="28">
        <f t="shared" ref="I11:I13" si="27">(I$14-I$9)/(A$14-A$9)*(A11-A$9)+I$9</f>
        <v>6.3319999999999999</v>
      </c>
      <c r="J11" s="28">
        <f t="shared" ref="J11:J13" si="28">(J$14-J$9)/(A$14-A$9)*(A11-A$9)+J$9</f>
        <v>1.1004</v>
      </c>
      <c r="K11" s="28">
        <f t="shared" ref="K11:K13" si="29">(K$14-K$9)/(A$14-A$9)*(A11-A$9)+K$9</f>
        <v>4.6359999999999999E-4</v>
      </c>
      <c r="L11" s="28">
        <f t="shared" ref="L11:L13" si="30">(L$14-L$9)/(A$14-A$9)*(A11-A$9)+L$9</f>
        <v>1.6939999999999998E-8</v>
      </c>
      <c r="M11" s="28">
        <f t="shared" si="0"/>
        <v>7.4323999999999995</v>
      </c>
      <c r="N11" s="28">
        <f t="shared" si="1"/>
        <v>4.6361694000000001E-4</v>
      </c>
      <c r="O11">
        <v>2027</v>
      </c>
      <c r="P11" s="47">
        <f>(P$14-P$9)/(O$14-O$9)*(O11-O$9)+P$9</f>
        <v>8.1215999999999997E-2</v>
      </c>
      <c r="Q11" s="47">
        <f>(Q$9-Q$14)/(O$14-O$9)*(O11-O$9)+Q$9</f>
        <v>1.04688E-13</v>
      </c>
      <c r="R11" s="47">
        <f>(R$14-R$9)/(O$14-O$9)*(O11-O$9)+R$9</f>
        <v>4.7519999999999999E-5</v>
      </c>
      <c r="S11" s="47">
        <f>(S$14-S$9)/(O$14-O$9)*(O11-O$9)+S$9</f>
        <v>4.7159999999999997E-4</v>
      </c>
      <c r="T11" s="47">
        <f>(T$14-T$9)/(O$14-O$9)*(O11-O$9)+T$9</f>
        <v>9.9504000000000001E-5</v>
      </c>
      <c r="U11" s="47">
        <f>(U$14-U$9)/(O$14-O$9)*(O11-O$9)+U$9</f>
        <v>2.50776E-8</v>
      </c>
      <c r="V11" s="47">
        <f>(V$14-V$9)/(O$14-O$9)*(O11-O$9)+V$9</f>
        <v>0.78408</v>
      </c>
      <c r="W11" s="47">
        <f>(W$14-W$9)/(O$14-O$9)*(O11-O$9)+W$9</f>
        <v>3.7871999999999999</v>
      </c>
      <c r="X11" s="47">
        <f>(X$14-X$9)/(O$14-O$9)*(O11-O$9)+X$9</f>
        <v>0.95111999999999997</v>
      </c>
      <c r="Y11" s="47">
        <f>(Y$14-Y$9)/(O$14-O$9)*(O11-O$9)+Y$9</f>
        <v>6.3936000000000006E-5</v>
      </c>
      <c r="Z11" s="47">
        <f>(Z$14-Z$9)/(O$14-O$9)*(O11-O$9)+Z$9</f>
        <v>1.2866399999999999E-3</v>
      </c>
      <c r="AA11" s="47">
        <f t="shared" si="2"/>
        <v>4.7383199999999999</v>
      </c>
      <c r="AB11" s="47">
        <f t="shared" si="3"/>
        <v>1.350576E-3</v>
      </c>
      <c r="AC11">
        <v>2027</v>
      </c>
      <c r="AD11" s="28">
        <f>(AD$14-AD$9)/(AC$14-AC$9)*(AC11-AC$9)+AD$9</f>
        <v>0.15539999999999998</v>
      </c>
      <c r="AE11" s="28">
        <f t="shared" ref="AE11:AE13" si="31">(AE$14-AE$9)/(AC$14-AC$9)*(AC11-AC$9)+AE$9</f>
        <v>1.2842E-16</v>
      </c>
      <c r="AF11" s="28">
        <f t="shared" ref="AF11:AF13" si="32">(AF$14-AF$9)/(AC$14-AC$9)*(AC11-AC$9)+AF$9</f>
        <v>3.0958000000000004E-5</v>
      </c>
      <c r="AG11" s="28">
        <f>(AG$14-AG$9)/(AC$14-AC$9)*(AC11-AC$9)+AG$9</f>
        <v>2.0497200000000001E-3</v>
      </c>
      <c r="AH11" s="28">
        <f>(AH$14-AH$9)/(AC$14-AC$9)*(AC11-AC$9)+AH$9</f>
        <v>1.1885199999999999E-4</v>
      </c>
      <c r="AI11" s="28">
        <f>(AI$14-AI$9)/(AC$14-AC$9)*(AC11-AC$9)+AI$9</f>
        <v>8.8752E-8</v>
      </c>
      <c r="AJ11" s="28">
        <f>(AJ$14-AJ$9)/(AC$14-AC$9)*(AC11-AC$9)+AJ$9</f>
        <v>1.9414</v>
      </c>
      <c r="AK11" s="28">
        <f>(AK$14-AK$9)/(AC$14-AC$9)*(AC11-AC$9)+AK$9</f>
        <v>6.676E-2</v>
      </c>
      <c r="AL11" s="28">
        <f>(AL$14-AL$9)/(AC$14-AC$9)*(AC11-AC$9)+AL$9</f>
        <v>1.81074</v>
      </c>
      <c r="AM11" s="28">
        <f>(AM$14-AM$9)/(AC$14-AC$9)*(AC11-AC$9)+AM$9</f>
        <v>0</v>
      </c>
      <c r="AN11" s="28">
        <f>(AN$14-AN$9)/(AC$14-AC$9)*(AC11-AC$9)+AN$9</f>
        <v>0</v>
      </c>
      <c r="AO11" s="28">
        <f t="shared" si="4"/>
        <v>1.8774999999999999</v>
      </c>
      <c r="AP11" s="47">
        <f t="shared" si="5"/>
        <v>0</v>
      </c>
    </row>
    <row r="12" spans="1:42" x14ac:dyDescent="0.3">
      <c r="A12">
        <v>2028</v>
      </c>
      <c r="B12" s="28">
        <f t="shared" si="20"/>
        <v>8.2200000000000009E-2</v>
      </c>
      <c r="C12" s="28">
        <f t="shared" si="21"/>
        <v>3.9180000000000003E-14</v>
      </c>
      <c r="D12" s="28">
        <f t="shared" si="22"/>
        <v>4.002E-5</v>
      </c>
      <c r="E12" s="28">
        <f t="shared" si="23"/>
        <v>3.8200000000000002E-4</v>
      </c>
      <c r="F12" s="28">
        <f t="shared" si="24"/>
        <v>8.4619999999999986E-5</v>
      </c>
      <c r="G12" s="28">
        <f t="shared" si="25"/>
        <v>1.1780000000000001E-7</v>
      </c>
      <c r="H12" s="28">
        <f t="shared" si="26"/>
        <v>0.84319999999999995</v>
      </c>
      <c r="I12" s="28">
        <f t="shared" si="27"/>
        <v>6.2379999999999995</v>
      </c>
      <c r="J12" s="28">
        <f t="shared" si="28"/>
        <v>0.91059999999999997</v>
      </c>
      <c r="K12" s="28">
        <f t="shared" si="29"/>
        <v>4.3840000000000003E-4</v>
      </c>
      <c r="L12" s="28">
        <f t="shared" si="30"/>
        <v>1.496E-8</v>
      </c>
      <c r="M12" s="28">
        <f t="shared" si="0"/>
        <v>7.1485999999999992</v>
      </c>
      <c r="N12" s="28">
        <f t="shared" si="1"/>
        <v>4.3841496000000005E-4</v>
      </c>
      <c r="O12">
        <v>2028</v>
      </c>
      <c r="P12" s="47">
        <f>(P$14-P$9)/(O$14-O$9)*(O12-O$9)+P$9</f>
        <v>7.7904000000000001E-2</v>
      </c>
      <c r="Q12" s="47">
        <f>(Q$9-Q$14)/(O$14-O$9)*(O12-O$9)+Q$9</f>
        <v>1.04832E-13</v>
      </c>
      <c r="R12" s="47">
        <f>(R$14-R$9)/(O$14-O$9)*(O12-O$9)+R$9</f>
        <v>4.7160000000000002E-5</v>
      </c>
      <c r="S12" s="47">
        <f>(S$14-S$9)/(O$14-O$9)*(O12-O$9)+S$9</f>
        <v>4.6799999999999999E-4</v>
      </c>
      <c r="T12" s="47">
        <f>(T$14-T$9)/(O$14-O$9)*(O12-O$9)+T$9</f>
        <v>9.885599999999999E-5</v>
      </c>
      <c r="U12" s="47">
        <f>(U$14-U$9)/(O$14-O$9)*(O12-O$9)+U$9</f>
        <v>2.5070400000000001E-8</v>
      </c>
      <c r="V12" s="47">
        <f>(V$14-V$9)/(O$14-O$9)*(O12-O$9)+V$9</f>
        <v>0.74592000000000003</v>
      </c>
      <c r="W12" s="47">
        <f>(W$14-W$9)/(O$14-O$9)*(O12-O$9)+W$9</f>
        <v>3.7728000000000002</v>
      </c>
      <c r="X12" s="47">
        <f>(X$14-X$9)/(O$14-O$9)*(O12-O$9)+X$9</f>
        <v>0.91368000000000005</v>
      </c>
      <c r="Y12" s="47">
        <f>(Y$14-Y$9)/(O$14-O$9)*(O12-O$9)+Y$9</f>
        <v>6.0624000000000001E-5</v>
      </c>
      <c r="Z12" s="47">
        <f>(Z$14-Z$9)/(O$14-O$9)*(O12-O$9)+Z$9</f>
        <v>1.2837600000000001E-3</v>
      </c>
      <c r="AA12" s="47">
        <f t="shared" si="2"/>
        <v>4.6864800000000004</v>
      </c>
      <c r="AB12" s="47">
        <f t="shared" si="3"/>
        <v>1.3443840000000001E-3</v>
      </c>
      <c r="AC12">
        <v>2028</v>
      </c>
      <c r="AD12" s="28">
        <f>(AD$14-AD$9)/(AC$14-AC$9)*(AC12-AC$9)+AD$9</f>
        <v>0.1386</v>
      </c>
      <c r="AE12" s="28">
        <f t="shared" si="31"/>
        <v>1.4118000000000001E-16</v>
      </c>
      <c r="AF12" s="28">
        <f t="shared" si="32"/>
        <v>3.2441999999999999E-5</v>
      </c>
      <c r="AG12" s="28">
        <f>(AG$14-AG$9)/(AC$14-AC$9)*(AC12-AC$9)+AG$9</f>
        <v>1.5155800000000001E-3</v>
      </c>
      <c r="AH12" s="28">
        <f>(AH$14-AH$9)/(AC$14-AC$9)*(AC12-AC$9)+AH$9</f>
        <v>1.2976799999999999E-4</v>
      </c>
      <c r="AI12" s="28">
        <f>(AI$14-AI$9)/(AC$14-AC$9)*(AC12-AC$9)+AI$9</f>
        <v>9.7068000000000006E-8</v>
      </c>
      <c r="AJ12" s="28">
        <f>(AJ$14-AJ$9)/(AC$14-AC$9)*(AC12-AC$9)+AJ$9</f>
        <v>1.7205999999999999</v>
      </c>
      <c r="AK12" s="28">
        <f>(AK$14-AK$9)/(AC$14-AC$9)*(AC12-AC$9)+AK$9</f>
        <v>7.3339999999999989E-2</v>
      </c>
      <c r="AL12" s="28">
        <f>(AL$14-AL$9)/(AC$14-AC$9)*(AC12-AC$9)+AL$9</f>
        <v>1.5752599999999999</v>
      </c>
      <c r="AM12" s="28">
        <f>(AM$14-AM$9)/(AC$14-AC$9)*(AC12-AC$9)+AM$9</f>
        <v>0</v>
      </c>
      <c r="AN12" s="28">
        <f>(AN$14-AN$9)/(AC$14-AC$9)*(AC12-AC$9)+AN$9</f>
        <v>0</v>
      </c>
      <c r="AO12" s="28">
        <f t="shared" si="4"/>
        <v>1.6485999999999998</v>
      </c>
      <c r="AP12" s="47">
        <f t="shared" si="5"/>
        <v>0</v>
      </c>
    </row>
    <row r="13" spans="1:42" x14ac:dyDescent="0.3">
      <c r="A13">
        <v>2029</v>
      </c>
      <c r="B13" s="28">
        <f t="shared" si="20"/>
        <v>6.4600000000000005E-2</v>
      </c>
      <c r="C13" s="28">
        <f t="shared" si="21"/>
        <v>3.784E-14</v>
      </c>
      <c r="D13" s="28">
        <f t="shared" si="22"/>
        <v>3.6660000000000005E-5</v>
      </c>
      <c r="E13" s="28">
        <f t="shared" si="23"/>
        <v>3.5100000000000002E-4</v>
      </c>
      <c r="F13" s="28">
        <f t="shared" si="24"/>
        <v>7.8159999999999997E-5</v>
      </c>
      <c r="G13" s="28">
        <f t="shared" si="25"/>
        <v>1.1940000000000002E-7</v>
      </c>
      <c r="H13" s="28">
        <f t="shared" si="26"/>
        <v>0.65759999999999996</v>
      </c>
      <c r="I13" s="28">
        <f t="shared" si="27"/>
        <v>6.1440000000000001</v>
      </c>
      <c r="J13" s="28">
        <f t="shared" si="28"/>
        <v>0.7208</v>
      </c>
      <c r="K13" s="28">
        <f t="shared" si="29"/>
        <v>4.1320000000000001E-4</v>
      </c>
      <c r="L13" s="28">
        <f t="shared" si="30"/>
        <v>1.2979999999999999E-8</v>
      </c>
      <c r="M13" s="28">
        <f t="shared" si="0"/>
        <v>6.8647999999999998</v>
      </c>
      <c r="N13" s="28">
        <f t="shared" si="1"/>
        <v>4.1321298000000003E-4</v>
      </c>
      <c r="O13">
        <v>2029</v>
      </c>
      <c r="P13" s="47">
        <f>(P$14-P$9)/(O$14-O$9)*(O13-O$9)+P$9</f>
        <v>7.4591999999999992E-2</v>
      </c>
      <c r="Q13" s="47">
        <f>(Q$9-Q$14)/(O$14-O$9)*(O13-O$9)+Q$9</f>
        <v>1.04976E-13</v>
      </c>
      <c r="R13" s="47">
        <f>(R$14-R$9)/(O$14-O$9)*(O13-O$9)+R$9</f>
        <v>4.6799999999999999E-5</v>
      </c>
      <c r="S13" s="47">
        <f>(S$14-S$9)/(O$14-O$9)*(O13-O$9)+S$9</f>
        <v>4.6439999999999996E-4</v>
      </c>
      <c r="T13" s="47">
        <f>(T$14-T$9)/(O$14-O$9)*(O13-O$9)+T$9</f>
        <v>9.8207999999999992E-5</v>
      </c>
      <c r="U13" s="47">
        <f>(U$14-U$9)/(O$14-O$9)*(O13-O$9)+U$9</f>
        <v>2.5063199999999998E-8</v>
      </c>
      <c r="V13" s="47">
        <f>(V$14-V$9)/(O$14-O$9)*(O13-O$9)+V$9</f>
        <v>0.70775999999999994</v>
      </c>
      <c r="W13" s="47">
        <f>(W$14-W$9)/(O$14-O$9)*(O13-O$9)+W$9</f>
        <v>3.7584</v>
      </c>
      <c r="X13" s="47">
        <f>(X$14-X$9)/(O$14-O$9)*(O13-O$9)+X$9</f>
        <v>0.87624000000000002</v>
      </c>
      <c r="Y13" s="47">
        <f>(Y$14-Y$9)/(O$14-O$9)*(O13-O$9)+Y$9</f>
        <v>5.7311999999999996E-5</v>
      </c>
      <c r="Z13" s="47">
        <f>(Z$14-Z$9)/(O$14-O$9)*(O13-O$9)+Z$9</f>
        <v>1.2808800000000001E-3</v>
      </c>
      <c r="AA13" s="47">
        <f t="shared" si="2"/>
        <v>4.6346400000000001</v>
      </c>
      <c r="AB13" s="47">
        <f t="shared" si="3"/>
        <v>1.338192E-3</v>
      </c>
      <c r="AC13">
        <v>2029</v>
      </c>
      <c r="AD13" s="28">
        <f>(AD$14-AD$9)/(AC$14-AC$9)*(AC13-AC$9)+AD$9</f>
        <v>0.12179999999999999</v>
      </c>
      <c r="AE13" s="28">
        <f t="shared" si="31"/>
        <v>1.5393999999999999E-16</v>
      </c>
      <c r="AF13" s="28">
        <f t="shared" si="32"/>
        <v>3.3926E-5</v>
      </c>
      <c r="AG13" s="28">
        <f>(AG$14-AG$9)/(AC$14-AC$9)*(AC13-AC$9)+AG$9</f>
        <v>9.8144000000000009E-4</v>
      </c>
      <c r="AH13" s="28">
        <f>(AH$14-AH$9)/(AC$14-AC$9)*(AC13-AC$9)+AH$9</f>
        <v>1.40684E-4</v>
      </c>
      <c r="AI13" s="28">
        <f>(AI$14-AI$9)/(AC$14-AC$9)*(AC13-AC$9)+AI$9</f>
        <v>1.0538400000000001E-7</v>
      </c>
      <c r="AJ13" s="28">
        <f>(AJ$14-AJ$9)/(AC$14-AC$9)*(AC13-AC$9)+AJ$9</f>
        <v>1.4998</v>
      </c>
      <c r="AK13" s="28">
        <f>(AK$14-AK$9)/(AC$14-AC$9)*(AC13-AC$9)+AK$9</f>
        <v>7.9919999999999991E-2</v>
      </c>
      <c r="AL13" s="28">
        <f>(AL$14-AL$9)/(AC$14-AC$9)*(AC13-AC$9)+AL$9</f>
        <v>1.33978</v>
      </c>
      <c r="AM13" s="28">
        <f>(AM$14-AM$9)/(AC$14-AC$9)*(AC13-AC$9)+AM$9</f>
        <v>0</v>
      </c>
      <c r="AN13" s="28">
        <f>(AN$14-AN$9)/(AC$14-AC$9)*(AC13-AC$9)+AN$9</f>
        <v>0</v>
      </c>
      <c r="AO13" s="28">
        <f t="shared" si="4"/>
        <v>1.4197</v>
      </c>
      <c r="AP13" s="47">
        <f t="shared" si="5"/>
        <v>0</v>
      </c>
    </row>
    <row r="14" spans="1:42" s="46" customFormat="1" x14ac:dyDescent="0.3">
      <c r="A14" s="46">
        <v>2030</v>
      </c>
      <c r="B14" s="179">
        <v>4.7E-2</v>
      </c>
      <c r="C14" s="179">
        <v>3.6500000000000002E-14</v>
      </c>
      <c r="D14" s="179">
        <v>3.3300000000000003E-5</v>
      </c>
      <c r="E14" s="179">
        <v>3.2000000000000003E-4</v>
      </c>
      <c r="F14" s="179">
        <v>7.1699999999999995E-5</v>
      </c>
      <c r="G14" s="179">
        <v>1.2100000000000001E-7</v>
      </c>
      <c r="H14" s="179">
        <v>0.47199999999999998</v>
      </c>
      <c r="I14" s="179">
        <v>6.05</v>
      </c>
      <c r="J14" s="179">
        <v>0.53100000000000003</v>
      </c>
      <c r="K14" s="179">
        <v>3.88E-4</v>
      </c>
      <c r="L14" s="179">
        <v>1.0999999999999999E-8</v>
      </c>
      <c r="M14" s="179">
        <f t="shared" si="0"/>
        <v>6.5809999999999995</v>
      </c>
      <c r="N14" s="179">
        <f t="shared" si="1"/>
        <v>3.8801100000000001E-4</v>
      </c>
      <c r="O14" s="46">
        <v>2030</v>
      </c>
      <c r="P14" s="181">
        <v>7.1279999999999996E-2</v>
      </c>
      <c r="Q14" s="181">
        <v>1.0368000000000001E-13</v>
      </c>
      <c r="R14" s="181">
        <v>4.6440000000000003E-5</v>
      </c>
      <c r="S14" s="181">
        <v>4.6079999999999998E-4</v>
      </c>
      <c r="T14" s="181">
        <v>9.7559999999999994E-5</v>
      </c>
      <c r="U14" s="181">
        <v>2.5056E-8</v>
      </c>
      <c r="V14" s="181">
        <v>0.66959999999999997</v>
      </c>
      <c r="W14" s="181">
        <v>3.7440000000000002</v>
      </c>
      <c r="X14" s="181">
        <v>0.83879999999999999</v>
      </c>
      <c r="Y14" s="181">
        <v>5.3999999999999998E-5</v>
      </c>
      <c r="Z14" s="181">
        <v>1.2780000000000001E-3</v>
      </c>
      <c r="AA14" s="181">
        <f t="shared" si="2"/>
        <v>4.5828000000000007</v>
      </c>
      <c r="AB14" s="181">
        <f t="shared" si="3"/>
        <v>1.3320000000000001E-3</v>
      </c>
      <c r="AC14" s="46">
        <v>2030</v>
      </c>
      <c r="AD14" s="179">
        <v>0.105</v>
      </c>
      <c r="AE14" s="179">
        <v>1.667E-16</v>
      </c>
      <c r="AF14" s="179">
        <v>3.5410000000000001E-5</v>
      </c>
      <c r="AG14" s="179">
        <v>4.4729999999999998E-4</v>
      </c>
      <c r="AH14" s="179">
        <v>1.516E-4</v>
      </c>
      <c r="AI14" s="179">
        <v>1.1370000000000001E-7</v>
      </c>
      <c r="AJ14" s="179">
        <v>1.2789999999999999</v>
      </c>
      <c r="AK14" s="179">
        <v>8.6499999999999994E-2</v>
      </c>
      <c r="AL14" s="179">
        <v>1.1043000000000001</v>
      </c>
      <c r="AM14" s="179">
        <v>0</v>
      </c>
      <c r="AN14" s="179">
        <v>0</v>
      </c>
      <c r="AO14" s="179">
        <f t="shared" si="4"/>
        <v>1.1908000000000001</v>
      </c>
      <c r="AP14" s="181">
        <f t="shared" si="5"/>
        <v>0</v>
      </c>
    </row>
    <row r="15" spans="1:42" x14ac:dyDescent="0.3">
      <c r="A15">
        <v>2031</v>
      </c>
      <c r="B15" s="28">
        <f>(B$19-B$14)/(A$19-A$14)*(A15-A$14)+B$14</f>
        <v>4.5879999999999997E-2</v>
      </c>
      <c r="C15" s="28">
        <f>$C$14+($C$19-$C$14)/($A$19-$A$14)*(A15-$A$14)</f>
        <v>3.6460000000000003E-14</v>
      </c>
      <c r="D15" s="28">
        <f>(D$19-D$14)/(A$19-A$14)*(A15-A$14)+D$14</f>
        <v>3.2440000000000001E-5</v>
      </c>
      <c r="E15" s="28">
        <f>(E$19-E$14)/(A$19-A$14)*(A15-A$14)+E$14</f>
        <v>3.1260000000000001E-4</v>
      </c>
      <c r="F15" s="28">
        <f>(F$19-F$14)/(A$19-A$14)*(A15-A$14)+F$14</f>
        <v>7.004E-5</v>
      </c>
      <c r="G15" s="28">
        <f>(G$19-G$14)/(A$19-A$14)*(A15-A$14)+G$14</f>
        <v>1.2240000000000001E-7</v>
      </c>
      <c r="H15" s="28">
        <f>(H$19-H$14)/(A$19-A$14)*(A15-A$14)+H$14</f>
        <v>0.45959999999999995</v>
      </c>
      <c r="I15" s="28">
        <f>(I$19-I$14)/(A$19-A$14)*(A15-A$14)+I$14</f>
        <v>6.0019999999999998</v>
      </c>
      <c r="J15" s="28">
        <f>(J$19-J$14)/(A$19-A$14)*(A15-A$14)+J$14</f>
        <v>0.51800000000000002</v>
      </c>
      <c r="K15" s="28">
        <f>(K$19-K$14)/(A$19-A$14)*(A15-A$14)+K$14</f>
        <v>3.8259999999999998E-4</v>
      </c>
      <c r="L15" s="28">
        <f>(L$19-L$14)/(A$19-A$14)*(A15-A$14)+L$14</f>
        <v>1.0726E-8</v>
      </c>
      <c r="M15" s="28">
        <f t="shared" si="0"/>
        <v>6.52</v>
      </c>
      <c r="N15" s="28">
        <f t="shared" si="1"/>
        <v>3.82610726E-4</v>
      </c>
      <c r="O15">
        <v>2031</v>
      </c>
      <c r="P15" s="47">
        <f>(P$19-P$14)/(O$19-O$14)*(O15-O$14)+P$14</f>
        <v>7.0775999999999992E-2</v>
      </c>
      <c r="Q15" s="47">
        <f>(Q$14-Q$19)/(O$19-O$14)*(O15-O$14)+Q$14</f>
        <v>1.0332000000000001E-13</v>
      </c>
      <c r="R15" s="47">
        <f>(R$19-R$14)/(O$19-O$14)*(O15-O$14)+R$14</f>
        <v>4.6440000000000003E-5</v>
      </c>
      <c r="S15" s="47">
        <f>(S$19-S$14)/(O$19-O$14)*(O15-O$14)+S$14</f>
        <v>4.6079999999999998E-4</v>
      </c>
      <c r="T15" s="47">
        <f>(T$19-T$14)/(O$19-O$14)*(O15-O$14)+T$14</f>
        <v>9.763199999999999E-5</v>
      </c>
      <c r="U15" s="47">
        <f>(U$19-U$14)/(O$19-O$14)*(O15-O$14)+U$14</f>
        <v>2.5135200000000001E-8</v>
      </c>
      <c r="V15" s="47">
        <f>(V$19-V$14)/(O$19-O$14)*(O15-O$14)+V$14</f>
        <v>0.66167999999999993</v>
      </c>
      <c r="W15" s="47">
        <f>(W$19-W$14)/(O$19-O$14)*(O15-O$14)+W$14</f>
        <v>3.7512000000000003</v>
      </c>
      <c r="X15" s="47">
        <f>(X$19-X$14)/(O$19-O$14)*(O15-O$14)+X$14</f>
        <v>0.83087999999999995</v>
      </c>
      <c r="Y15" s="47">
        <f>(Y$19-Y$14)/(O$19-O$14)*(O15-O$14)+Y$14</f>
        <v>5.3711999999999997E-5</v>
      </c>
      <c r="Z15" s="47">
        <f>(Z$19-Z$14)/(O$19-O$14)*(O15-O$14)+Z$14</f>
        <v>1.28232E-3</v>
      </c>
      <c r="AA15" s="47">
        <f t="shared" si="2"/>
        <v>4.5820800000000004</v>
      </c>
      <c r="AB15" s="47">
        <f t="shared" si="3"/>
        <v>1.336032E-3</v>
      </c>
      <c r="AC15">
        <v>2031</v>
      </c>
      <c r="AD15" s="28">
        <f>(AD$19-AD$14)/(AC$19-AC$14)*(AC15-AC$14)+AD$14</f>
        <v>0.105</v>
      </c>
      <c r="AE15" s="28">
        <f>(AE$19-AE$14)/(AC$19-AC$14)*(AC15-AC$14)+AE$14</f>
        <v>1.667E-16</v>
      </c>
      <c r="AF15" s="28">
        <v>3.5410000000000001E-5</v>
      </c>
      <c r="AG15" s="28">
        <f>(AG$19-AG$14)/(AC$19-AC$14)*(AC15-AC$14)+AG$14</f>
        <v>4.4729999999999998E-4</v>
      </c>
      <c r="AH15" s="28">
        <f>(AH$19-AH$14)/(AC$19-AC$14)*(AC15-AC$14)+AH$14</f>
        <v>1.516E-4</v>
      </c>
      <c r="AI15" s="28">
        <f>(AI$19-AI$14)/(AC$19-AC$14)*(AC15-AC$14)+AI$14</f>
        <v>1.1370000000000001E-7</v>
      </c>
      <c r="AJ15" s="28">
        <f>(AJ$19-AJ$14)/(AC$19-AC$14)*(AC15-AC$14)+AJ$14</f>
        <v>1.2789999999999999</v>
      </c>
      <c r="AK15" s="28">
        <f>(AK$19-AK$14)/(AC$19-AC$14)*(AC15-AC$14)+AK$14</f>
        <v>8.6499999999999994E-2</v>
      </c>
      <c r="AL15" s="28">
        <f>(AL$19-AL$14)/(AC$19-AC$14)*(AC15-AC$14)+AL$14</f>
        <v>1.1043000000000001</v>
      </c>
      <c r="AM15" s="28">
        <f>(AM$19-AM$14)/(AC$19-AC$14)*(AC15-AC$14)+AM$14</f>
        <v>0</v>
      </c>
      <c r="AN15" s="28">
        <f>(AN$19-AN$14)/(AC$19-AC$14)*(AC15-AC$14)+AN$14</f>
        <v>0</v>
      </c>
      <c r="AO15" s="28">
        <f t="shared" si="4"/>
        <v>1.1908000000000001</v>
      </c>
      <c r="AP15" s="47">
        <f t="shared" si="5"/>
        <v>0</v>
      </c>
    </row>
    <row r="16" spans="1:42" x14ac:dyDescent="0.3">
      <c r="A16">
        <v>2032</v>
      </c>
      <c r="B16" s="28">
        <f t="shared" ref="B16:B18" si="33">(B$19-B$14)/(A$19-A$14)*(A16-A$14)+B$14</f>
        <v>4.4760000000000001E-2</v>
      </c>
      <c r="C16" s="28">
        <f t="shared" ref="C16:C18" si="34">$C$14+($C$19-$C$14)/($A$19-$A$14)*(A16-$A$14)</f>
        <v>3.6420000000000004E-14</v>
      </c>
      <c r="D16" s="28">
        <f t="shared" ref="D16:D18" si="35">(D$19-D$14)/(A$19-A$14)*(A16-A$14)+D$14</f>
        <v>3.1579999999999999E-5</v>
      </c>
      <c r="E16" s="28">
        <f t="shared" ref="E16:E18" si="36">(E$19-E$14)/(A$19-A$14)*(A16-A$14)+E$14</f>
        <v>3.0519999999999999E-4</v>
      </c>
      <c r="F16" s="28">
        <f t="shared" ref="F16:F18" si="37">(F$19-F$14)/(A$19-A$14)*(A16-A$14)+F$14</f>
        <v>6.8379999999999992E-5</v>
      </c>
      <c r="G16" s="28">
        <f t="shared" ref="G16:G18" si="38">(G$19-G$14)/(A$19-A$14)*(A16-A$14)+G$14</f>
        <v>1.2380000000000001E-7</v>
      </c>
      <c r="H16" s="28">
        <f t="shared" ref="H16:H18" si="39">(H$19-H$14)/(A$19-A$14)*(A16-A$14)+H$14</f>
        <v>0.44719999999999999</v>
      </c>
      <c r="I16" s="28">
        <f t="shared" ref="I16:I18" si="40">(I$19-I$14)/(A$19-A$14)*(A16-A$14)+I$14</f>
        <v>5.9539999999999997</v>
      </c>
      <c r="J16" s="28">
        <f t="shared" ref="J16:J18" si="41">(J$19-J$14)/(A$19-A$14)*(A16-A$14)+J$14</f>
        <v>0.505</v>
      </c>
      <c r="K16" s="28">
        <f t="shared" ref="K16:K18" si="42">(K$19-K$14)/(A$19-A$14)*(A16-A$14)+K$14</f>
        <v>3.7720000000000001E-4</v>
      </c>
      <c r="L16" s="28">
        <f t="shared" ref="L16:L18" si="43">(L$19-L$14)/(A$19-A$14)*(A16-A$14)+L$14</f>
        <v>1.0452E-8</v>
      </c>
      <c r="M16" s="28">
        <f t="shared" si="0"/>
        <v>6.4589999999999996</v>
      </c>
      <c r="N16" s="28">
        <f t="shared" si="1"/>
        <v>3.7721045199999998E-4</v>
      </c>
      <c r="O16">
        <v>2032</v>
      </c>
      <c r="P16" s="47">
        <f>(P$19-P$14)/(O$19-O$14)*(O16-O$14)+P$14</f>
        <v>7.0272000000000001E-2</v>
      </c>
      <c r="Q16" s="47">
        <f>(Q$14-Q$19)/(O$19-O$14)*(O16-O$14)+Q$14</f>
        <v>1.0296000000000001E-13</v>
      </c>
      <c r="R16" s="47">
        <f>(R$19-R$14)/(O$19-O$14)*(O16-O$14)+R$14</f>
        <v>4.6440000000000003E-5</v>
      </c>
      <c r="S16" s="47">
        <f>(S$19-S$14)/(O$19-O$14)*(O16-O$14)+S$14</f>
        <v>4.6079999999999998E-4</v>
      </c>
      <c r="T16" s="47">
        <f>(T$19-T$14)/(O$19-O$14)*(O16-O$14)+T$14</f>
        <v>9.7703999999999998E-5</v>
      </c>
      <c r="U16" s="47">
        <f>(U$19-U$14)/(O$19-O$14)*(O16-O$14)+U$14</f>
        <v>2.5214399999999998E-8</v>
      </c>
      <c r="V16" s="47">
        <f>(V$19-V$14)/(O$19-O$14)*(O16-O$14)+V$14</f>
        <v>0.65376000000000001</v>
      </c>
      <c r="W16" s="47">
        <f>(W$19-W$14)/(O$19-O$14)*(O16-O$14)+W$14</f>
        <v>3.7584</v>
      </c>
      <c r="X16" s="47">
        <f>(X$19-X$14)/(O$19-O$14)*(O16-O$14)+X$14</f>
        <v>0.82296000000000002</v>
      </c>
      <c r="Y16" s="47">
        <f>(Y$19-Y$14)/(O$19-O$14)*(O16-O$14)+Y$14</f>
        <v>5.3423999999999995E-5</v>
      </c>
      <c r="Z16" s="47">
        <f>(Z$19-Z$14)/(O$19-O$14)*(O16-O$14)+Z$14</f>
        <v>1.2866399999999999E-3</v>
      </c>
      <c r="AA16" s="47">
        <f t="shared" si="2"/>
        <v>4.5813600000000001</v>
      </c>
      <c r="AB16" s="47">
        <f t="shared" si="3"/>
        <v>1.340064E-3</v>
      </c>
      <c r="AC16">
        <v>2032</v>
      </c>
      <c r="AD16" s="28">
        <f>(AD$19-AD$14)/(AC$19-AC$14)*(AC16-AC$14)+AD$14</f>
        <v>0.105</v>
      </c>
      <c r="AE16" s="28">
        <f t="shared" ref="AE16:AE18" si="44">(AE$19-AE$14)/(AC$19-AC$14)*(AC16-AC$14)+AE$14</f>
        <v>1.667E-16</v>
      </c>
      <c r="AF16" s="28">
        <v>3.5410000000000001E-5</v>
      </c>
      <c r="AG16" s="28">
        <f>(AG$19-AG$14)/(AC$19-AC$14)*(AC16-AC$14)+AG$14</f>
        <v>4.4729999999999998E-4</v>
      </c>
      <c r="AH16" s="28">
        <f>(AH$19-AH$14)/(AC$19-AC$14)*(AC16-AC$14)+AH$14</f>
        <v>1.516E-4</v>
      </c>
      <c r="AI16" s="28">
        <f>(AI$19-AI$14)/(AC$19-AC$14)*(AC16-AC$14)+AI$14</f>
        <v>1.1370000000000001E-7</v>
      </c>
      <c r="AJ16" s="28">
        <f>(AJ$19-AJ$14)/(AC$19-AC$14)*(AC16-AC$14)+AJ$14</f>
        <v>1.2789999999999999</v>
      </c>
      <c r="AK16" s="28">
        <f>(AK$19-AK$14)/(AC$19-AC$14)*(AC16-AC$14)+AK$14</f>
        <v>8.6499999999999994E-2</v>
      </c>
      <c r="AL16" s="28">
        <f>(AL$19-AL$14)/(AC$19-AC$14)*(AC16-AC$14)+AL$14</f>
        <v>1.1043000000000001</v>
      </c>
      <c r="AM16" s="28">
        <f>(AM$19-AM$14)/(AC$19-AC$14)*(AC16-AC$14)+AM$14</f>
        <v>0</v>
      </c>
      <c r="AN16" s="28">
        <f>(AN$19-AN$14)/(AC$19-AC$14)*(AC16-AC$14)+AN$14</f>
        <v>0</v>
      </c>
      <c r="AO16" s="28">
        <f t="shared" si="4"/>
        <v>1.1908000000000001</v>
      </c>
      <c r="AP16" s="47">
        <f t="shared" si="5"/>
        <v>0</v>
      </c>
    </row>
    <row r="17" spans="1:42" x14ac:dyDescent="0.3">
      <c r="A17">
        <v>2033</v>
      </c>
      <c r="B17" s="28">
        <f t="shared" si="33"/>
        <v>4.3639999999999998E-2</v>
      </c>
      <c r="C17" s="28">
        <f t="shared" si="34"/>
        <v>3.6379999999999999E-14</v>
      </c>
      <c r="D17" s="28">
        <f t="shared" si="35"/>
        <v>3.0720000000000004E-5</v>
      </c>
      <c r="E17" s="28">
        <f t="shared" si="36"/>
        <v>2.9780000000000003E-4</v>
      </c>
      <c r="F17" s="28">
        <f t="shared" si="37"/>
        <v>6.6719999999999998E-5</v>
      </c>
      <c r="G17" s="28">
        <f t="shared" si="38"/>
        <v>1.2520000000000001E-7</v>
      </c>
      <c r="H17" s="28">
        <f t="shared" si="39"/>
        <v>0.43479999999999996</v>
      </c>
      <c r="I17" s="28">
        <f t="shared" si="40"/>
        <v>5.9059999999999997</v>
      </c>
      <c r="J17" s="28">
        <f t="shared" si="41"/>
        <v>0.49199999999999999</v>
      </c>
      <c r="K17" s="28">
        <f t="shared" si="42"/>
        <v>3.7179999999999998E-4</v>
      </c>
      <c r="L17" s="28">
        <f t="shared" si="43"/>
        <v>1.0177999999999999E-8</v>
      </c>
      <c r="M17" s="28">
        <f t="shared" si="0"/>
        <v>6.3979999999999997</v>
      </c>
      <c r="N17" s="28">
        <f t="shared" si="1"/>
        <v>3.7181017799999997E-4</v>
      </c>
      <c r="O17">
        <v>2033</v>
      </c>
      <c r="P17" s="47">
        <f>(P$19-P$14)/(O$19-O$14)*(O17-O$14)+P$14</f>
        <v>6.9767999999999997E-2</v>
      </c>
      <c r="Q17" s="47">
        <f>(Q$14-Q$19)/(O$19-O$14)*(O17-O$14)+Q$14</f>
        <v>1.0260000000000001E-13</v>
      </c>
      <c r="R17" s="47">
        <f>(R$19-R$14)/(O$19-O$14)*(O17-O$14)+R$14</f>
        <v>4.6440000000000003E-5</v>
      </c>
      <c r="S17" s="47">
        <f>(S$19-S$14)/(O$19-O$14)*(O17-O$14)+S$14</f>
        <v>4.6079999999999998E-4</v>
      </c>
      <c r="T17" s="47">
        <f>(T$19-T$14)/(O$19-O$14)*(O17-O$14)+T$14</f>
        <v>9.7775999999999994E-5</v>
      </c>
      <c r="U17" s="47">
        <f>(U$19-U$14)/(O$19-O$14)*(O17-O$14)+U$14</f>
        <v>2.52936E-8</v>
      </c>
      <c r="V17" s="47">
        <f>(V$19-V$14)/(O$19-O$14)*(O17-O$14)+V$14</f>
        <v>0.64583999999999997</v>
      </c>
      <c r="W17" s="47">
        <f>(W$19-W$14)/(O$19-O$14)*(O17-O$14)+W$14</f>
        <v>3.7656000000000001</v>
      </c>
      <c r="X17" s="47">
        <f>(X$19-X$14)/(O$19-O$14)*(O17-O$14)+X$14</f>
        <v>0.81503999999999999</v>
      </c>
      <c r="Y17" s="47">
        <f>(Y$19-Y$14)/(O$19-O$14)*(O17-O$14)+Y$14</f>
        <v>5.3136000000000001E-5</v>
      </c>
      <c r="Z17" s="47">
        <f>(Z$19-Z$14)/(O$19-O$14)*(O17-O$14)+Z$14</f>
        <v>1.2909600000000001E-3</v>
      </c>
      <c r="AA17" s="47">
        <f t="shared" si="2"/>
        <v>4.5806399999999998</v>
      </c>
      <c r="AB17" s="47">
        <f t="shared" si="3"/>
        <v>1.3440960000000001E-3</v>
      </c>
      <c r="AC17">
        <v>2033</v>
      </c>
      <c r="AD17" s="28">
        <f>(AD$19-AD$14)/(AC$19-AC$14)*(AC17-AC$14)+AD$14</f>
        <v>0.105</v>
      </c>
      <c r="AE17" s="28">
        <f t="shared" si="44"/>
        <v>1.667E-16</v>
      </c>
      <c r="AF17" s="28">
        <v>3.5410000000000001E-5</v>
      </c>
      <c r="AG17" s="28">
        <f>(AG$19-AG$14)/(AC$19-AC$14)*(AC17-AC$14)+AG$14</f>
        <v>4.4729999999999998E-4</v>
      </c>
      <c r="AH17" s="28">
        <f>(AH$19-AH$14)/(AC$19-AC$14)*(AC17-AC$14)+AH$14</f>
        <v>1.516E-4</v>
      </c>
      <c r="AI17" s="28">
        <f>(AI$19-AI$14)/(AC$19-AC$14)*(AC17-AC$14)+AI$14</f>
        <v>1.1370000000000001E-7</v>
      </c>
      <c r="AJ17" s="28">
        <f>(AJ$19-AJ$14)/(AC$19-AC$14)*(AC17-AC$14)+AJ$14</f>
        <v>1.2789999999999999</v>
      </c>
      <c r="AK17" s="28">
        <f>(AK$19-AK$14)/(AC$19-AC$14)*(AC17-AC$14)+AK$14</f>
        <v>8.6499999999999994E-2</v>
      </c>
      <c r="AL17" s="28">
        <f>(AL$19-AL$14)/(AC$19-AC$14)*(AC17-AC$14)+AL$14</f>
        <v>1.1043000000000001</v>
      </c>
      <c r="AM17" s="28">
        <f>(AM$19-AM$14)/(AC$19-AC$14)*(AC17-AC$14)+AM$14</f>
        <v>0</v>
      </c>
      <c r="AN17" s="28">
        <f>(AN$19-AN$14)/(AC$19-AC$14)*(AC17-AC$14)+AN$14</f>
        <v>0</v>
      </c>
      <c r="AO17" s="28">
        <f t="shared" si="4"/>
        <v>1.1908000000000001</v>
      </c>
      <c r="AP17" s="47">
        <f t="shared" si="5"/>
        <v>0</v>
      </c>
    </row>
    <row r="18" spans="1:42" x14ac:dyDescent="0.3">
      <c r="A18">
        <v>2034</v>
      </c>
      <c r="B18" s="28">
        <f t="shared" si="33"/>
        <v>4.2520000000000002E-2</v>
      </c>
      <c r="C18" s="28">
        <f t="shared" si="34"/>
        <v>3.634E-14</v>
      </c>
      <c r="D18" s="28">
        <f t="shared" si="35"/>
        <v>2.9860000000000002E-5</v>
      </c>
      <c r="E18" s="28">
        <f t="shared" si="36"/>
        <v>2.9040000000000001E-4</v>
      </c>
      <c r="F18" s="28">
        <f t="shared" si="37"/>
        <v>6.505999999999999E-5</v>
      </c>
      <c r="G18" s="28">
        <f t="shared" si="38"/>
        <v>1.2660000000000001E-7</v>
      </c>
      <c r="H18" s="28">
        <f t="shared" si="39"/>
        <v>0.4224</v>
      </c>
      <c r="I18" s="28">
        <f t="shared" si="40"/>
        <v>5.8579999999999997</v>
      </c>
      <c r="J18" s="28">
        <f t="shared" si="41"/>
        <v>0.47900000000000004</v>
      </c>
      <c r="K18" s="28">
        <f t="shared" si="42"/>
        <v>3.6640000000000002E-4</v>
      </c>
      <c r="L18" s="28">
        <f t="shared" si="43"/>
        <v>9.9039999999999989E-9</v>
      </c>
      <c r="M18" s="28">
        <f t="shared" si="0"/>
        <v>6.3369999999999997</v>
      </c>
      <c r="N18" s="28">
        <f t="shared" si="1"/>
        <v>3.6640990400000001E-4</v>
      </c>
      <c r="O18">
        <v>2034</v>
      </c>
      <c r="P18" s="47">
        <f>(P$19-P$14)/(O$19-O$14)*(O18-O$14)+P$14</f>
        <v>6.9264000000000006E-2</v>
      </c>
      <c r="Q18" s="47">
        <f>(Q$14-Q$19)/(O$19-O$14)*(O18-O$14)+Q$14</f>
        <v>1.0224000000000001E-13</v>
      </c>
      <c r="R18" s="47">
        <f>(R$19-R$14)/(O$19-O$14)*(O18-O$14)+R$14</f>
        <v>4.6440000000000003E-5</v>
      </c>
      <c r="S18" s="47">
        <f>(S$19-S$14)/(O$19-O$14)*(O18-O$14)+S$14</f>
        <v>4.6079999999999998E-4</v>
      </c>
      <c r="T18" s="47">
        <f>(T$19-T$14)/(O$19-O$14)*(O18-O$14)+T$14</f>
        <v>9.7848000000000002E-5</v>
      </c>
      <c r="U18" s="47">
        <f>(U$19-U$14)/(O$19-O$14)*(O18-O$14)+U$14</f>
        <v>2.5372799999999997E-8</v>
      </c>
      <c r="V18" s="47">
        <f>(V$19-V$14)/(O$19-O$14)*(O18-O$14)+V$14</f>
        <v>0.63792000000000004</v>
      </c>
      <c r="W18" s="47">
        <f>(W$19-W$14)/(O$19-O$14)*(O18-O$14)+W$14</f>
        <v>3.7727999999999997</v>
      </c>
      <c r="X18" s="47">
        <f>(X$19-X$14)/(O$19-O$14)*(O18-O$14)+X$14</f>
        <v>0.80712000000000006</v>
      </c>
      <c r="Y18" s="47">
        <f>(Y$19-Y$14)/(O$19-O$14)*(O18-O$14)+Y$14</f>
        <v>5.2848E-5</v>
      </c>
      <c r="Z18" s="47">
        <f>(Z$19-Z$14)/(O$19-O$14)*(O18-O$14)+Z$14</f>
        <v>1.29528E-3</v>
      </c>
      <c r="AA18" s="47">
        <f t="shared" si="2"/>
        <v>4.5799199999999995</v>
      </c>
      <c r="AB18" s="47">
        <f t="shared" si="3"/>
        <v>1.3481280000000001E-3</v>
      </c>
      <c r="AC18">
        <v>2034</v>
      </c>
      <c r="AD18" s="28">
        <f>(AD$19-AD$14)/(AC$19-AC$14)*(AC18-AC$14)+AD$14</f>
        <v>0.105</v>
      </c>
      <c r="AE18" s="28">
        <f t="shared" si="44"/>
        <v>1.667E-16</v>
      </c>
      <c r="AF18" s="28">
        <v>3.5410000000000001E-5</v>
      </c>
      <c r="AG18" s="28">
        <f>(AG$19-AG$14)/(AC$19-AC$14)*(AC18-AC$14)+AG$14</f>
        <v>4.4729999999999998E-4</v>
      </c>
      <c r="AH18" s="28">
        <f>(AH$19-AH$14)/(AC$19-AC$14)*(AC18-AC$14)+AH$14</f>
        <v>1.516E-4</v>
      </c>
      <c r="AI18" s="28">
        <f>(AI$19-AI$14)/(AC$19-AC$14)*(AC18-AC$14)+AI$14</f>
        <v>1.1370000000000001E-7</v>
      </c>
      <c r="AJ18" s="28">
        <f>(AJ$19-AJ$14)/(AC$19-AC$14)*(AC18-AC$14)+AJ$14</f>
        <v>1.2789999999999999</v>
      </c>
      <c r="AK18" s="28">
        <f>(AK$19-AK$14)/(AC$19-AC$14)*(AC18-AC$14)+AK$14</f>
        <v>8.6499999999999994E-2</v>
      </c>
      <c r="AL18" s="28">
        <f>(AL$19-AL$14)/(AC$19-AC$14)*(AC18-AC$14)+AL$14</f>
        <v>1.1043000000000001</v>
      </c>
      <c r="AM18" s="28">
        <f>(AM$19-AM$14)/(AC$19-AC$14)*(AC18-AC$14)+AM$14</f>
        <v>0</v>
      </c>
      <c r="AN18" s="28">
        <f>(AN$19-AN$14)/(AC$19-AC$14)*(AC18-AC$14)+AN$14</f>
        <v>0</v>
      </c>
      <c r="AO18" s="28">
        <f t="shared" si="4"/>
        <v>1.1908000000000001</v>
      </c>
      <c r="AP18" s="47">
        <f t="shared" si="5"/>
        <v>0</v>
      </c>
    </row>
    <row r="19" spans="1:42" s="46" customFormat="1" x14ac:dyDescent="0.3">
      <c r="A19" s="46">
        <v>2035</v>
      </c>
      <c r="B19" s="179">
        <v>4.1399999999999999E-2</v>
      </c>
      <c r="C19" s="179">
        <v>3.6300000000000001E-14</v>
      </c>
      <c r="D19" s="179">
        <v>2.9E-5</v>
      </c>
      <c r="E19" s="179">
        <v>2.8299999999999999E-4</v>
      </c>
      <c r="F19" s="179">
        <v>6.3399999999999996E-5</v>
      </c>
      <c r="G19" s="179">
        <v>1.2800000000000001E-7</v>
      </c>
      <c r="H19" s="179">
        <v>0.41</v>
      </c>
      <c r="I19" s="179">
        <v>5.81</v>
      </c>
      <c r="J19" s="179">
        <v>0.46600000000000003</v>
      </c>
      <c r="K19" s="179">
        <v>3.6099999999999999E-4</v>
      </c>
      <c r="L19" s="179">
        <v>9.6299999999999992E-9</v>
      </c>
      <c r="M19" s="179">
        <f t="shared" si="0"/>
        <v>6.2759999999999998</v>
      </c>
      <c r="N19" s="179">
        <f t="shared" si="1"/>
        <v>3.6100963E-4</v>
      </c>
      <c r="O19" s="46">
        <v>2035</v>
      </c>
      <c r="P19" s="181">
        <v>6.8760000000000002E-2</v>
      </c>
      <c r="Q19" s="181">
        <v>1.0548E-13</v>
      </c>
      <c r="R19" s="181">
        <v>4.6440000000000003E-5</v>
      </c>
      <c r="S19" s="181">
        <v>4.6079999999999998E-4</v>
      </c>
      <c r="T19" s="181">
        <v>9.7919999999999998E-5</v>
      </c>
      <c r="U19" s="181">
        <v>2.5451999999999999E-8</v>
      </c>
      <c r="V19" s="181">
        <v>0.63</v>
      </c>
      <c r="W19" s="181">
        <v>3.78</v>
      </c>
      <c r="X19" s="181">
        <v>0.79920000000000002</v>
      </c>
      <c r="Y19" s="181">
        <v>5.2559999999999998E-5</v>
      </c>
      <c r="Z19" s="181">
        <v>1.2995999999999999E-3</v>
      </c>
      <c r="AA19" s="181">
        <f t="shared" si="2"/>
        <v>4.5792000000000002</v>
      </c>
      <c r="AB19" s="181">
        <f t="shared" si="3"/>
        <v>1.3521599999999998E-3</v>
      </c>
      <c r="AC19" s="46">
        <v>2035</v>
      </c>
      <c r="AD19" s="179">
        <v>0.105</v>
      </c>
      <c r="AE19" s="179">
        <v>1.667E-16</v>
      </c>
      <c r="AF19" s="179">
        <v>3.5410000000000001E-5</v>
      </c>
      <c r="AG19" s="179">
        <v>4.4729999999999998E-4</v>
      </c>
      <c r="AH19" s="179">
        <v>1.516E-4</v>
      </c>
      <c r="AI19" s="179">
        <v>1.1370000000000001E-7</v>
      </c>
      <c r="AJ19" s="179">
        <v>1.2789999999999999</v>
      </c>
      <c r="AK19" s="179">
        <v>8.6499999999999994E-2</v>
      </c>
      <c r="AL19" s="179">
        <v>1.1043000000000001</v>
      </c>
      <c r="AM19" s="179">
        <v>0</v>
      </c>
      <c r="AN19" s="179">
        <v>0</v>
      </c>
      <c r="AO19" s="179">
        <f t="shared" si="4"/>
        <v>1.1908000000000001</v>
      </c>
      <c r="AP19" s="181">
        <f t="shared" si="5"/>
        <v>0</v>
      </c>
    </row>
    <row r="20" spans="1:42" x14ac:dyDescent="0.3">
      <c r="A20">
        <v>2036</v>
      </c>
      <c r="B20" s="28">
        <f>(B$24-B$19)/(A$24-A$19)*(A20-A$19)+B$19</f>
        <v>4.1180000000000001E-2</v>
      </c>
      <c r="C20" s="28">
        <f>$C$19+($C$24-$C$19)/($A$24-$A$19)*(A20-$A$19)</f>
        <v>3.6519999999999999E-14</v>
      </c>
      <c r="D20" s="28">
        <f>(D$24-D$19)/(A$24-A$19)*(A20-A$19)+D$19</f>
        <v>2.866E-5</v>
      </c>
      <c r="E20" s="28">
        <f>(E$24-E$19)/(A$24-A$19)*(A20-A$19)+E$19</f>
        <v>2.7999999999999998E-4</v>
      </c>
      <c r="F20" s="28">
        <f>(F$24-F$19)/(A$24-A$19)*(A20-A$19)+F$19</f>
        <v>6.2779999999999992E-5</v>
      </c>
      <c r="G20" s="28">
        <f>(G$24-G$19)/(A$24-A$19)*(A20-A$19)+G$19</f>
        <v>1.2980000000000001E-7</v>
      </c>
      <c r="H20" s="28">
        <f>(H$24-H$19)/(A$24-A$19)*(A20-A$19)+H$19</f>
        <v>0.40920000000000001</v>
      </c>
      <c r="I20" s="28">
        <f>(I$24-I$19)/(A$24-A$19)*(A20-A$19)+I$19</f>
        <v>5.7859999999999996</v>
      </c>
      <c r="J20" s="28">
        <f>(J$24-J$19)/(A$24-A$19)*(A20-A$19)+J$19</f>
        <v>0.46500000000000002</v>
      </c>
      <c r="K20" s="28">
        <f>(K$24-K$19)/(A$24-A$19)*(A20-A$19)+K$19</f>
        <v>3.5940000000000001E-4</v>
      </c>
      <c r="L20" s="28">
        <f>(L$24-L$19)/(A$24-A$19)*(A20-A$19)+L$19</f>
        <v>9.5599999999999992E-9</v>
      </c>
      <c r="M20" s="28">
        <f t="shared" si="0"/>
        <v>6.2509999999999994</v>
      </c>
      <c r="N20" s="28">
        <f t="shared" si="1"/>
        <v>3.5940956000000003E-4</v>
      </c>
      <c r="O20">
        <v>2036</v>
      </c>
      <c r="P20" s="47">
        <f>(P$24-P$19)/(O$24-O$19)*(O20-O$19)+P$19</f>
        <v>6.8615999999999996E-2</v>
      </c>
      <c r="Q20" s="47">
        <f>(Q$19-Q$24)/(O$24-O$19)*(O20-O$19)+Q$19</f>
        <v>1.05264E-13</v>
      </c>
      <c r="R20" s="47">
        <f>(R$24-R$19)/(O$24-O$19)*(O20-O$19)+R$19</f>
        <v>4.6296000000000005E-5</v>
      </c>
      <c r="S20" s="47">
        <f>(S$24-S$19)/(O$24-O$19)*(O20-O$19)+S$19</f>
        <v>4.6007999999999997E-4</v>
      </c>
      <c r="T20" s="47">
        <f>(T$24-T$19)/(O$24-O$19)*(O20-O$19)+T$19</f>
        <v>9.7703999999999998E-5</v>
      </c>
      <c r="U20" s="47">
        <f>(U$24-U$19)/(O$24-O$19)*(O20-O$19)+U$19</f>
        <v>2.54664E-8</v>
      </c>
      <c r="V20" s="47">
        <f>(V$24-V$19)/(O$24-O$19)*(O20-O$19)+V$19</f>
        <v>0.62783999999999995</v>
      </c>
      <c r="W20" s="47">
        <f>(W$24-W$19)/(O$24-O$19)*(O20-O$19)+W$19</f>
        <v>3.7727999999999997</v>
      </c>
      <c r="X20" s="47">
        <f>(X$24-X$19)/(O$24-O$19)*(O20-O$19)+X$19</f>
        <v>0.79847999999999997</v>
      </c>
      <c r="Y20" s="47">
        <f>(Y$24-Y$19)/(O$24-O$19)*(O20-O$19)+Y$19</f>
        <v>5.2703999999999995E-5</v>
      </c>
      <c r="Z20" s="47">
        <f>(Z$24-Z$19)/(O$24-O$19)*(O20-O$19)+Z$19</f>
        <v>1.3017599999999999E-3</v>
      </c>
      <c r="AA20" s="47">
        <f t="shared" si="2"/>
        <v>4.5712799999999998</v>
      </c>
      <c r="AB20" s="47">
        <f t="shared" si="3"/>
        <v>1.3544639999999999E-3</v>
      </c>
      <c r="AC20">
        <v>2036</v>
      </c>
      <c r="AD20" s="28">
        <f>(AD$24-AD$19)/(AC$24-AC$19)*(AC20-AC$19)+AD$19</f>
        <v>0.105</v>
      </c>
      <c r="AE20" s="28">
        <f>(AE$24-AE$19)/(AC$24-AC$19)*(AC20-AC$19)+AE$19</f>
        <v>1.667E-16</v>
      </c>
      <c r="AF20" s="28">
        <v>3.5410000000000001E-5</v>
      </c>
      <c r="AG20" s="28">
        <f>(AG$24-AG$19)/(AC$24-AC$19)*(AC20-AC$19)+AG$19</f>
        <v>4.4729999999999998E-4</v>
      </c>
      <c r="AH20" s="28">
        <f>(AH$24-AH$19)/(AC$24-AC$19)*(AC20-AC$19)+AH$19</f>
        <v>1.516E-4</v>
      </c>
      <c r="AI20" s="28">
        <f>(AI$24-AI$19)/(AC$24-AC$19)*(AC20-AC$19)+AI$19</f>
        <v>1.1370000000000001E-7</v>
      </c>
      <c r="AJ20" s="28">
        <f>(AJ$24-AJ$19)/(AC$24-AC$19)*(AC20-AC$19)+AJ$19</f>
        <v>1.2789999999999999</v>
      </c>
      <c r="AK20" s="28">
        <f>(AK$24-AK$19)/(AC$24-AC$19)*(AC20-AC$19)+AK$19</f>
        <v>8.6499999999999994E-2</v>
      </c>
      <c r="AL20" s="28">
        <f>(AL$24-AL$19)/(AC$24-AC$19)*(AC20-AC$19)+AL$19</f>
        <v>1.1043000000000001</v>
      </c>
      <c r="AM20" s="28">
        <f>(AM$24-AM$19)/(AC$24-AC$19)*(AC20-AC$19)+AM$19</f>
        <v>0</v>
      </c>
      <c r="AN20" s="28">
        <f>(AN$24-AN$19)/(AC$24-AC$19)*(AC20-AC$19)+AN$19</f>
        <v>0</v>
      </c>
      <c r="AO20" s="28">
        <f t="shared" si="4"/>
        <v>1.1908000000000001</v>
      </c>
      <c r="AP20" s="47">
        <f t="shared" si="5"/>
        <v>0</v>
      </c>
    </row>
    <row r="21" spans="1:42" x14ac:dyDescent="0.3">
      <c r="A21">
        <v>2037</v>
      </c>
      <c r="B21" s="28">
        <f t="shared" ref="B21:B23" si="45">(B$24-B$19)/(A$24-A$19)*(A21-A$19)+B$19</f>
        <v>4.0960000000000003E-2</v>
      </c>
      <c r="C21" s="28">
        <f t="shared" ref="C21:C23" si="46">$C$19+($C$24-$C$19)/($A$24-$A$19)*(A21-$A$19)</f>
        <v>3.6739999999999997E-14</v>
      </c>
      <c r="D21" s="28">
        <f t="shared" ref="D21:D23" si="47">(D$24-D$19)/(A$24-A$19)*(A21-A$19)+D$19</f>
        <v>2.832E-5</v>
      </c>
      <c r="E21" s="28">
        <f t="shared" ref="E21:E23" si="48">(E$24-E$19)/(A$24-A$19)*(A21-A$19)+E$19</f>
        <v>2.7700000000000001E-4</v>
      </c>
      <c r="F21" s="28">
        <f t="shared" ref="F21:F23" si="49">(F$24-F$19)/(A$24-A$19)*(A21-A$19)+F$19</f>
        <v>6.2160000000000001E-5</v>
      </c>
      <c r="G21" s="28">
        <f t="shared" ref="G21:G23" si="50">(G$24-G$19)/(A$24-A$19)*(A21-A$19)+G$19</f>
        <v>1.3160000000000001E-7</v>
      </c>
      <c r="H21" s="28">
        <f t="shared" ref="H21:H23" si="51">(H$24-H$19)/(A$24-A$19)*(A21-A$19)+H$19</f>
        <v>0.40839999999999999</v>
      </c>
      <c r="I21" s="28">
        <f t="shared" ref="I21:I23" si="52">(I$24-I$19)/(A$24-A$19)*(A21-A$19)+I$19</f>
        <v>5.7619999999999996</v>
      </c>
      <c r="J21" s="28">
        <f t="shared" ref="J21:J23" si="53">(J$24-J$19)/(A$24-A$19)*(A21-A$19)+J$19</f>
        <v>0.46400000000000002</v>
      </c>
      <c r="K21" s="28">
        <f t="shared" ref="K21:K23" si="54">(K$24-K$19)/(A$24-A$19)*(A21-A$19)+K$19</f>
        <v>3.5780000000000002E-4</v>
      </c>
      <c r="L21" s="28">
        <f t="shared" ref="L21:L23" si="55">(L$24-L$19)/(A$24-A$19)*(A21-A$19)+L$19</f>
        <v>9.4899999999999993E-9</v>
      </c>
      <c r="M21" s="28">
        <f t="shared" si="0"/>
        <v>6.226</v>
      </c>
      <c r="N21" s="28">
        <f t="shared" si="1"/>
        <v>3.5780949000000005E-4</v>
      </c>
      <c r="O21">
        <v>2037</v>
      </c>
      <c r="P21" s="47">
        <f>(P$24-P$19)/(O$24-O$19)*(O21-O$19)+P$19</f>
        <v>6.8472000000000005E-2</v>
      </c>
      <c r="Q21" s="47">
        <f>(Q$19-Q$24)/(O$24-O$19)*(O21-O$19)+Q$19</f>
        <v>1.05048E-13</v>
      </c>
      <c r="R21" s="47">
        <f>(R$24-R$19)/(O$24-O$19)*(O21-O$19)+R$19</f>
        <v>4.6152000000000001E-5</v>
      </c>
      <c r="S21" s="47">
        <f>(S$24-S$19)/(O$24-O$19)*(O21-O$19)+S$19</f>
        <v>4.5935999999999997E-4</v>
      </c>
      <c r="T21" s="47">
        <f>(T$24-T$19)/(O$24-O$19)*(O21-O$19)+T$19</f>
        <v>9.7487999999999999E-5</v>
      </c>
      <c r="U21" s="47">
        <f>(U$24-U$19)/(O$24-O$19)*(O21-O$19)+U$19</f>
        <v>2.5480800000000001E-8</v>
      </c>
      <c r="V21" s="47">
        <f>(V$24-V$19)/(O$24-O$19)*(O21-O$19)+V$19</f>
        <v>0.62568000000000001</v>
      </c>
      <c r="W21" s="47">
        <f>(W$24-W$19)/(O$24-O$19)*(O21-O$19)+W$19</f>
        <v>3.7656000000000001</v>
      </c>
      <c r="X21" s="47">
        <f>(X$24-X$19)/(O$24-O$19)*(O21-O$19)+X$19</f>
        <v>0.79776000000000002</v>
      </c>
      <c r="Y21" s="47">
        <f>(Y$24-Y$19)/(O$24-O$19)*(O21-O$19)+Y$19</f>
        <v>5.2848E-5</v>
      </c>
      <c r="Z21" s="47">
        <f>(Z$24-Z$19)/(O$24-O$19)*(O21-O$19)+Z$19</f>
        <v>1.3039199999999999E-3</v>
      </c>
      <c r="AA21" s="47">
        <f t="shared" si="2"/>
        <v>4.5633600000000003</v>
      </c>
      <c r="AB21" s="47">
        <f t="shared" si="3"/>
        <v>1.3567679999999999E-3</v>
      </c>
      <c r="AC21">
        <v>2037</v>
      </c>
      <c r="AD21" s="28">
        <f>(AD$24-AD$19)/(AC$24-AC$19)*(AC21-AC$19)+AD$19</f>
        <v>0.105</v>
      </c>
      <c r="AE21" s="28">
        <f t="shared" ref="AE21:AE23" si="56">(AE$24-AE$19)/(AC$24-AC$19)*(AC21-AC$19)+AE$19</f>
        <v>1.667E-16</v>
      </c>
      <c r="AF21" s="28">
        <v>3.5410000000000001E-5</v>
      </c>
      <c r="AG21" s="28">
        <f>(AG$24-AG$19)/(AC$24-AC$19)*(AC21-AC$19)+AG$19</f>
        <v>4.4729999999999998E-4</v>
      </c>
      <c r="AH21" s="28">
        <f>(AH$24-AH$19)/(AC$24-AC$19)*(AC21-AC$19)+AH$19</f>
        <v>1.516E-4</v>
      </c>
      <c r="AI21" s="28">
        <f>(AI$24-AI$19)/(AC$24-AC$19)*(AC21-AC$19)+AI$19</f>
        <v>1.1370000000000001E-7</v>
      </c>
      <c r="AJ21" s="28">
        <f>(AJ$24-AJ$19)/(AC$24-AC$19)*(AC21-AC$19)+AJ$19</f>
        <v>1.2789999999999999</v>
      </c>
      <c r="AK21" s="28">
        <f>(AK$24-AK$19)/(AC$24-AC$19)*(AC21-AC$19)+AK$19</f>
        <v>8.6499999999999994E-2</v>
      </c>
      <c r="AL21" s="28">
        <f>(AL$24-AL$19)/(AC$24-AC$19)*(AC21-AC$19)+AL$19</f>
        <v>1.1043000000000001</v>
      </c>
      <c r="AM21" s="28">
        <f>(AM$24-AM$19)/(AC$24-AC$19)*(AC21-AC$19)+AM$19</f>
        <v>0</v>
      </c>
      <c r="AN21" s="28">
        <f>(AN$24-AN$19)/(AC$24-AC$19)*(AC21-AC$19)+AN$19</f>
        <v>0</v>
      </c>
      <c r="AO21" s="28">
        <f t="shared" si="4"/>
        <v>1.1908000000000001</v>
      </c>
      <c r="AP21" s="47">
        <f t="shared" si="5"/>
        <v>0</v>
      </c>
    </row>
    <row r="22" spans="1:42" x14ac:dyDescent="0.3">
      <c r="A22">
        <v>2038</v>
      </c>
      <c r="B22" s="28">
        <f t="shared" si="45"/>
        <v>4.0739999999999998E-2</v>
      </c>
      <c r="C22" s="28">
        <f t="shared" si="46"/>
        <v>3.6960000000000001E-14</v>
      </c>
      <c r="D22" s="28">
        <f t="shared" si="47"/>
        <v>2.798E-5</v>
      </c>
      <c r="E22" s="28">
        <f t="shared" si="48"/>
        <v>2.7399999999999999E-4</v>
      </c>
      <c r="F22" s="28">
        <f t="shared" si="49"/>
        <v>6.1539999999999997E-5</v>
      </c>
      <c r="G22" s="28">
        <f t="shared" si="50"/>
        <v>1.3339999999999999E-7</v>
      </c>
      <c r="H22" s="28">
        <f t="shared" si="51"/>
        <v>0.40760000000000002</v>
      </c>
      <c r="I22" s="28">
        <f t="shared" si="52"/>
        <v>5.7380000000000004</v>
      </c>
      <c r="J22" s="28">
        <f t="shared" si="53"/>
        <v>0.46300000000000002</v>
      </c>
      <c r="K22" s="28">
        <f t="shared" si="54"/>
        <v>3.5619999999999998E-4</v>
      </c>
      <c r="L22" s="28">
        <f t="shared" si="55"/>
        <v>9.4199999999999993E-9</v>
      </c>
      <c r="M22" s="28">
        <f t="shared" si="0"/>
        <v>6.2010000000000005</v>
      </c>
      <c r="N22" s="28">
        <f t="shared" si="1"/>
        <v>3.5620941999999997E-4</v>
      </c>
      <c r="O22">
        <v>2038</v>
      </c>
      <c r="P22" s="47">
        <f>(P$24-P$19)/(O$24-O$19)*(O22-O$19)+P$19</f>
        <v>6.8328E-2</v>
      </c>
      <c r="Q22" s="47">
        <f>(Q$19-Q$24)/(O$24-O$19)*(O22-O$19)+Q$19</f>
        <v>1.0483199999999999E-13</v>
      </c>
      <c r="R22" s="47">
        <f>(R$24-R$19)/(O$24-O$19)*(O22-O$19)+R$19</f>
        <v>4.6008000000000004E-5</v>
      </c>
      <c r="S22" s="47">
        <f>(S$24-S$19)/(O$24-O$19)*(O22-O$19)+S$19</f>
        <v>4.5864000000000001E-4</v>
      </c>
      <c r="T22" s="47">
        <f>(T$24-T$19)/(O$24-O$19)*(O22-O$19)+T$19</f>
        <v>9.7272E-5</v>
      </c>
      <c r="U22" s="47">
        <f>(U$24-U$19)/(O$24-O$19)*(O22-O$19)+U$19</f>
        <v>2.5495199999999999E-8</v>
      </c>
      <c r="V22" s="47">
        <f>(V$24-V$19)/(O$24-O$19)*(O22-O$19)+V$19</f>
        <v>0.62351999999999996</v>
      </c>
      <c r="W22" s="47">
        <f>(W$24-W$19)/(O$24-O$19)*(O22-O$19)+W$19</f>
        <v>3.7584</v>
      </c>
      <c r="X22" s="47">
        <f>(X$24-X$19)/(O$24-O$19)*(O22-O$19)+X$19</f>
        <v>0.79703999999999997</v>
      </c>
      <c r="Y22" s="47">
        <f>(Y$24-Y$19)/(O$24-O$19)*(O22-O$19)+Y$19</f>
        <v>5.2991999999999997E-5</v>
      </c>
      <c r="Z22" s="47">
        <f>(Z$24-Z$19)/(O$24-O$19)*(O22-O$19)+Z$19</f>
        <v>1.30608E-3</v>
      </c>
      <c r="AA22" s="47">
        <f t="shared" si="2"/>
        <v>4.5554399999999999</v>
      </c>
      <c r="AB22" s="47">
        <f t="shared" si="3"/>
        <v>1.359072E-3</v>
      </c>
      <c r="AC22">
        <v>2038</v>
      </c>
      <c r="AD22" s="28">
        <f>(AD$24-AD$19)/(AC$24-AC$19)*(AC22-AC$19)+AD$19</f>
        <v>0.105</v>
      </c>
      <c r="AE22" s="28">
        <f t="shared" si="56"/>
        <v>1.667E-16</v>
      </c>
      <c r="AF22" s="28">
        <v>3.5410000000000001E-5</v>
      </c>
      <c r="AG22" s="28">
        <f>(AG$24-AG$19)/(AC$24-AC$19)*(AC22-AC$19)+AG$19</f>
        <v>4.4729999999999998E-4</v>
      </c>
      <c r="AH22" s="28">
        <f>(AH$24-AH$19)/(AC$24-AC$19)*(AC22-AC$19)+AH$19</f>
        <v>1.516E-4</v>
      </c>
      <c r="AI22" s="28">
        <f>(AI$24-AI$19)/(AC$24-AC$19)*(AC22-AC$19)+AI$19</f>
        <v>1.1370000000000001E-7</v>
      </c>
      <c r="AJ22" s="28">
        <f>(AJ$24-AJ$19)/(AC$24-AC$19)*(AC22-AC$19)+AJ$19</f>
        <v>1.2789999999999999</v>
      </c>
      <c r="AK22" s="28">
        <f>(AK$24-AK$19)/(AC$24-AC$19)*(AC22-AC$19)+AK$19</f>
        <v>8.6499999999999994E-2</v>
      </c>
      <c r="AL22" s="28">
        <f>(AL$24-AL$19)/(AC$24-AC$19)*(AC22-AC$19)+AL$19</f>
        <v>1.1043000000000001</v>
      </c>
      <c r="AM22" s="28">
        <f>(AM$24-AM$19)/(AC$24-AC$19)*(AC22-AC$19)+AM$19</f>
        <v>0</v>
      </c>
      <c r="AN22" s="28">
        <f>(AN$24-AN$19)/(AC$24-AC$19)*(AC22-AC$19)+AN$19</f>
        <v>0</v>
      </c>
      <c r="AO22" s="28">
        <f t="shared" si="4"/>
        <v>1.1908000000000001</v>
      </c>
      <c r="AP22" s="47">
        <f t="shared" si="5"/>
        <v>0</v>
      </c>
    </row>
    <row r="23" spans="1:42" x14ac:dyDescent="0.3">
      <c r="A23">
        <v>2039</v>
      </c>
      <c r="B23" s="28">
        <f t="shared" si="45"/>
        <v>4.052E-2</v>
      </c>
      <c r="C23" s="28">
        <f t="shared" si="46"/>
        <v>3.7179999999999999E-14</v>
      </c>
      <c r="D23" s="28">
        <f t="shared" si="47"/>
        <v>2.764E-5</v>
      </c>
      <c r="E23" s="28">
        <f t="shared" si="48"/>
        <v>2.7100000000000003E-4</v>
      </c>
      <c r="F23" s="28">
        <f t="shared" si="49"/>
        <v>6.0919999999999999E-5</v>
      </c>
      <c r="G23" s="28">
        <f t="shared" si="50"/>
        <v>1.3519999999999999E-7</v>
      </c>
      <c r="H23" s="28">
        <f t="shared" si="51"/>
        <v>0.40679999999999999</v>
      </c>
      <c r="I23" s="28">
        <f t="shared" si="52"/>
        <v>5.7140000000000004</v>
      </c>
      <c r="J23" s="28">
        <f t="shared" si="53"/>
        <v>0.46200000000000002</v>
      </c>
      <c r="K23" s="28">
        <f t="shared" si="54"/>
        <v>3.546E-4</v>
      </c>
      <c r="L23" s="28">
        <f t="shared" si="55"/>
        <v>9.3499999999999994E-9</v>
      </c>
      <c r="M23" s="28">
        <f t="shared" si="0"/>
        <v>6.1760000000000002</v>
      </c>
      <c r="N23" s="28">
        <f t="shared" si="1"/>
        <v>3.5460934999999999E-4</v>
      </c>
      <c r="O23">
        <v>2039</v>
      </c>
      <c r="P23" s="47">
        <f>(P$24-P$19)/(O$24-O$19)*(O23-O$19)+P$19</f>
        <v>6.8184000000000008E-2</v>
      </c>
      <c r="Q23" s="47">
        <f>(Q$19-Q$24)/(O$24-O$19)*(O23-O$19)+Q$19</f>
        <v>1.0461599999999999E-13</v>
      </c>
      <c r="R23" s="47">
        <f>(R$24-R$19)/(O$24-O$19)*(O23-O$19)+R$19</f>
        <v>4.5864E-5</v>
      </c>
      <c r="S23" s="47">
        <f>(S$24-S$19)/(O$24-O$19)*(O23-O$19)+S$19</f>
        <v>4.5792000000000001E-4</v>
      </c>
      <c r="T23" s="47">
        <f>(T$24-T$19)/(O$24-O$19)*(O23-O$19)+T$19</f>
        <v>9.7056E-5</v>
      </c>
      <c r="U23" s="47">
        <f>(U$24-U$19)/(O$24-O$19)*(O23-O$19)+U$19</f>
        <v>2.55096E-8</v>
      </c>
      <c r="V23" s="47">
        <f>(V$24-V$19)/(O$24-O$19)*(O23-O$19)+V$19</f>
        <v>0.62136000000000002</v>
      </c>
      <c r="W23" s="47">
        <f>(W$24-W$19)/(O$24-O$19)*(O23-O$19)+W$19</f>
        <v>3.7512000000000003</v>
      </c>
      <c r="X23" s="47">
        <f>(X$24-X$19)/(O$24-O$19)*(O23-O$19)+X$19</f>
        <v>0.79632000000000003</v>
      </c>
      <c r="Y23" s="47">
        <f>(Y$24-Y$19)/(O$24-O$19)*(O23-O$19)+Y$19</f>
        <v>5.3136000000000001E-5</v>
      </c>
      <c r="Z23" s="47">
        <f>(Z$24-Z$19)/(O$24-O$19)*(O23-O$19)+Z$19</f>
        <v>1.30824E-3</v>
      </c>
      <c r="AA23" s="47">
        <f t="shared" si="2"/>
        <v>4.5475200000000005</v>
      </c>
      <c r="AB23" s="47">
        <f t="shared" si="3"/>
        <v>1.3613760000000001E-3</v>
      </c>
      <c r="AC23">
        <v>2039</v>
      </c>
      <c r="AD23" s="28">
        <f>(AD$24-AD$19)/(AC$24-AC$19)*(AC23-AC$19)+AD$19</f>
        <v>0.105</v>
      </c>
      <c r="AE23" s="28">
        <f t="shared" si="56"/>
        <v>1.667E-16</v>
      </c>
      <c r="AF23" s="28">
        <v>3.5410000000000001E-5</v>
      </c>
      <c r="AG23" s="28">
        <f>(AG$24-AG$19)/(AC$24-AC$19)*(AC23-AC$19)+AG$19</f>
        <v>4.4729999999999998E-4</v>
      </c>
      <c r="AH23" s="28">
        <f>(AH$24-AH$19)/(AC$24-AC$19)*(AC23-AC$19)+AH$19</f>
        <v>1.516E-4</v>
      </c>
      <c r="AI23" s="28">
        <f>(AI$24-AI$19)/(AC$24-AC$19)*(AC23-AC$19)+AI$19</f>
        <v>1.1370000000000001E-7</v>
      </c>
      <c r="AJ23" s="28">
        <f>(AJ$24-AJ$19)/(AC$24-AC$19)*(AC23-AC$19)+AJ$19</f>
        <v>1.2789999999999999</v>
      </c>
      <c r="AK23" s="28">
        <f>(AK$24-AK$19)/(AC$24-AC$19)*(AC23-AC$19)+AK$19</f>
        <v>8.6499999999999994E-2</v>
      </c>
      <c r="AL23" s="28">
        <f>(AL$24-AL$19)/(AC$24-AC$19)*(AC23-AC$19)+AL$19</f>
        <v>1.1043000000000001</v>
      </c>
      <c r="AM23" s="28">
        <f>(AM$24-AM$19)/(AC$24-AC$19)*(AC23-AC$19)+AM$19</f>
        <v>0</v>
      </c>
      <c r="AN23" s="28">
        <f>(AN$24-AN$19)/(AC$24-AC$19)*(AC23-AC$19)+AN$19</f>
        <v>0</v>
      </c>
      <c r="AO23" s="28">
        <f t="shared" si="4"/>
        <v>1.1908000000000001</v>
      </c>
      <c r="AP23" s="47">
        <f t="shared" si="5"/>
        <v>0</v>
      </c>
    </row>
    <row r="24" spans="1:42" s="46" customFormat="1" x14ac:dyDescent="0.3">
      <c r="A24" s="46">
        <v>2040</v>
      </c>
      <c r="B24" s="179">
        <v>4.0300000000000002E-2</v>
      </c>
      <c r="C24" s="179">
        <v>3.7399999999999997E-14</v>
      </c>
      <c r="D24" s="179">
        <v>2.73E-5</v>
      </c>
      <c r="E24" s="179">
        <v>2.6800000000000001E-4</v>
      </c>
      <c r="F24" s="179">
        <v>6.0300000000000002E-5</v>
      </c>
      <c r="G24" s="179">
        <v>1.37E-7</v>
      </c>
      <c r="H24" s="179">
        <v>0.40600000000000003</v>
      </c>
      <c r="I24" s="179">
        <v>5.69</v>
      </c>
      <c r="J24" s="179">
        <v>0.46100000000000002</v>
      </c>
      <c r="K24" s="179">
        <v>3.5300000000000002E-4</v>
      </c>
      <c r="L24" s="179">
        <v>9.2799999999999994E-9</v>
      </c>
      <c r="M24" s="179">
        <f t="shared" si="0"/>
        <v>6.1510000000000007</v>
      </c>
      <c r="N24" s="179">
        <f t="shared" si="1"/>
        <v>3.5300928000000001E-4</v>
      </c>
      <c r="O24" s="46">
        <v>2040</v>
      </c>
      <c r="P24" s="181">
        <v>6.8040000000000003E-2</v>
      </c>
      <c r="Q24" s="181">
        <v>1.0656E-13</v>
      </c>
      <c r="R24" s="181">
        <v>4.5720000000000003E-5</v>
      </c>
      <c r="S24" s="181">
        <v>4.572E-4</v>
      </c>
      <c r="T24" s="181">
        <v>9.6840000000000001E-5</v>
      </c>
      <c r="U24" s="181">
        <v>2.5524000000000001E-8</v>
      </c>
      <c r="V24" s="181">
        <v>0.61919999999999997</v>
      </c>
      <c r="W24" s="181">
        <v>3.7440000000000002</v>
      </c>
      <c r="X24" s="181">
        <v>0.79559999999999997</v>
      </c>
      <c r="Y24" s="181">
        <v>5.3279999999999998E-5</v>
      </c>
      <c r="Z24" s="181">
        <v>1.3104E-3</v>
      </c>
      <c r="AA24" s="181">
        <f t="shared" si="2"/>
        <v>4.5396000000000001</v>
      </c>
      <c r="AB24" s="181">
        <f t="shared" si="3"/>
        <v>1.3636799999999999E-3</v>
      </c>
      <c r="AC24" s="46">
        <v>2040</v>
      </c>
      <c r="AD24" s="179">
        <v>0.105</v>
      </c>
      <c r="AE24" s="179">
        <v>1.667E-16</v>
      </c>
      <c r="AF24" s="179">
        <v>3.5410000000000001E-5</v>
      </c>
      <c r="AG24" s="179">
        <v>4.4729999999999998E-4</v>
      </c>
      <c r="AH24" s="179">
        <v>1.516E-4</v>
      </c>
      <c r="AI24" s="179">
        <v>1.1370000000000001E-7</v>
      </c>
      <c r="AJ24" s="179">
        <v>1.2789999999999999</v>
      </c>
      <c r="AK24" s="179">
        <v>8.6499999999999994E-2</v>
      </c>
      <c r="AL24" s="179">
        <v>1.1043000000000001</v>
      </c>
      <c r="AM24" s="179">
        <v>0</v>
      </c>
      <c r="AN24" s="179">
        <v>0</v>
      </c>
      <c r="AO24" s="179">
        <f t="shared" si="4"/>
        <v>1.1908000000000001</v>
      </c>
      <c r="AP24" s="181">
        <f t="shared" si="5"/>
        <v>0</v>
      </c>
    </row>
    <row r="25" spans="1:42" x14ac:dyDescent="0.3">
      <c r="A25">
        <v>2041</v>
      </c>
      <c r="B25" s="28">
        <f t="shared" ref="B25:L25" si="57">B24</f>
        <v>4.0300000000000002E-2</v>
      </c>
      <c r="C25" s="28">
        <f>C24</f>
        <v>3.7399999999999997E-14</v>
      </c>
      <c r="D25" s="28">
        <f t="shared" si="57"/>
        <v>2.73E-5</v>
      </c>
      <c r="E25" s="28">
        <f t="shared" si="57"/>
        <v>2.6800000000000001E-4</v>
      </c>
      <c r="F25" s="28">
        <f t="shared" si="57"/>
        <v>6.0300000000000002E-5</v>
      </c>
      <c r="G25" s="28">
        <f t="shared" si="57"/>
        <v>1.37E-7</v>
      </c>
      <c r="H25" s="28">
        <f t="shared" si="57"/>
        <v>0.40600000000000003</v>
      </c>
      <c r="I25" s="28">
        <f t="shared" si="57"/>
        <v>5.69</v>
      </c>
      <c r="J25" s="28">
        <f t="shared" si="57"/>
        <v>0.46100000000000002</v>
      </c>
      <c r="K25" s="28">
        <f t="shared" si="57"/>
        <v>3.5300000000000002E-4</v>
      </c>
      <c r="L25" s="28">
        <f t="shared" si="57"/>
        <v>9.2799999999999994E-9</v>
      </c>
      <c r="M25" s="28">
        <f t="shared" si="0"/>
        <v>6.1510000000000007</v>
      </c>
      <c r="N25" s="28">
        <f t="shared" si="1"/>
        <v>3.5300928000000001E-4</v>
      </c>
      <c r="O25">
        <v>2041</v>
      </c>
      <c r="P25" s="47">
        <f t="shared" ref="P25:Z25" si="58">P24</f>
        <v>6.8040000000000003E-2</v>
      </c>
      <c r="Q25" s="47">
        <f t="shared" si="58"/>
        <v>1.0656E-13</v>
      </c>
      <c r="R25" s="47">
        <f t="shared" si="58"/>
        <v>4.5720000000000003E-5</v>
      </c>
      <c r="S25" s="47">
        <f t="shared" si="58"/>
        <v>4.572E-4</v>
      </c>
      <c r="T25" s="47">
        <f t="shared" si="58"/>
        <v>9.6840000000000001E-5</v>
      </c>
      <c r="U25" s="47">
        <f t="shared" si="58"/>
        <v>2.5524000000000001E-8</v>
      </c>
      <c r="V25" s="47">
        <f t="shared" si="58"/>
        <v>0.61919999999999997</v>
      </c>
      <c r="W25" s="47">
        <f t="shared" si="58"/>
        <v>3.7440000000000002</v>
      </c>
      <c r="X25" s="47">
        <f t="shared" si="58"/>
        <v>0.79559999999999997</v>
      </c>
      <c r="Y25" s="47">
        <f t="shared" si="58"/>
        <v>5.3279999999999998E-5</v>
      </c>
      <c r="Z25" s="47">
        <f t="shared" si="58"/>
        <v>1.3104E-3</v>
      </c>
      <c r="AA25" s="47">
        <f t="shared" si="2"/>
        <v>4.5396000000000001</v>
      </c>
      <c r="AB25" s="47">
        <f t="shared" si="3"/>
        <v>1.3636799999999999E-3</v>
      </c>
      <c r="AC25">
        <v>2041</v>
      </c>
      <c r="AD25" s="28">
        <f t="shared" ref="AD25:AN25" si="59">AD24</f>
        <v>0.105</v>
      </c>
      <c r="AE25" s="28">
        <f>AE24</f>
        <v>1.667E-16</v>
      </c>
      <c r="AF25" s="28">
        <v>3.5410000000000001E-5</v>
      </c>
      <c r="AG25" s="28">
        <f t="shared" si="59"/>
        <v>4.4729999999999998E-4</v>
      </c>
      <c r="AH25" s="28">
        <f t="shared" si="59"/>
        <v>1.516E-4</v>
      </c>
      <c r="AI25" s="28">
        <f t="shared" si="59"/>
        <v>1.1370000000000001E-7</v>
      </c>
      <c r="AJ25" s="28">
        <f t="shared" si="59"/>
        <v>1.2789999999999999</v>
      </c>
      <c r="AK25" s="28">
        <f t="shared" si="59"/>
        <v>8.6499999999999994E-2</v>
      </c>
      <c r="AL25" s="28">
        <f t="shared" si="59"/>
        <v>1.1043000000000001</v>
      </c>
      <c r="AM25" s="28">
        <f t="shared" si="59"/>
        <v>0</v>
      </c>
      <c r="AN25" s="28">
        <f t="shared" si="59"/>
        <v>0</v>
      </c>
      <c r="AO25" s="28">
        <f t="shared" si="4"/>
        <v>1.1908000000000001</v>
      </c>
      <c r="AP25" s="47">
        <f t="shared" si="5"/>
        <v>0</v>
      </c>
    </row>
    <row r="26" spans="1:42" x14ac:dyDescent="0.3">
      <c r="A26">
        <v>2042</v>
      </c>
      <c r="B26" s="28">
        <f t="shared" ref="B26:C89" si="60">B25</f>
        <v>4.0300000000000002E-2</v>
      </c>
      <c r="C26" s="28">
        <f t="shared" si="60"/>
        <v>3.7399999999999997E-14</v>
      </c>
      <c r="D26" s="28">
        <f t="shared" ref="D26:D89" si="61">D25</f>
        <v>2.73E-5</v>
      </c>
      <c r="E26" s="28">
        <f t="shared" ref="E26:E89" si="62">E25</f>
        <v>2.6800000000000001E-4</v>
      </c>
      <c r="F26" s="28">
        <f t="shared" ref="F26:F89" si="63">F25</f>
        <v>6.0300000000000002E-5</v>
      </c>
      <c r="G26" s="28">
        <f t="shared" ref="G26:G89" si="64">G25</f>
        <v>1.37E-7</v>
      </c>
      <c r="H26" s="28">
        <f t="shared" ref="H26:H89" si="65">H25</f>
        <v>0.40600000000000003</v>
      </c>
      <c r="I26" s="28">
        <f t="shared" ref="I26:I89" si="66">I25</f>
        <v>5.69</v>
      </c>
      <c r="J26" s="28">
        <f t="shared" ref="J26:J89" si="67">J25</f>
        <v>0.46100000000000002</v>
      </c>
      <c r="K26" s="28">
        <f t="shared" ref="K26:K89" si="68">K25</f>
        <v>3.5300000000000002E-4</v>
      </c>
      <c r="L26" s="28">
        <f t="shared" ref="L26:L89" si="69">L25</f>
        <v>9.2799999999999994E-9</v>
      </c>
      <c r="M26" s="28">
        <f t="shared" si="0"/>
        <v>6.1510000000000007</v>
      </c>
      <c r="N26" s="28">
        <f t="shared" si="1"/>
        <v>3.5300928000000001E-4</v>
      </c>
      <c r="O26">
        <v>2042</v>
      </c>
      <c r="P26" s="47">
        <f t="shared" ref="P26:P89" si="70">P25</f>
        <v>6.8040000000000003E-2</v>
      </c>
      <c r="Q26" s="47">
        <f t="shared" ref="Q26:Q89" si="71">Q25</f>
        <v>1.0656E-13</v>
      </c>
      <c r="R26" s="47">
        <f t="shared" ref="R26:R89" si="72">R25</f>
        <v>4.5720000000000003E-5</v>
      </c>
      <c r="S26" s="47">
        <f t="shared" ref="S26:S89" si="73">S25</f>
        <v>4.572E-4</v>
      </c>
      <c r="T26" s="47">
        <f t="shared" ref="T26:T89" si="74">T25</f>
        <v>9.6840000000000001E-5</v>
      </c>
      <c r="U26" s="47">
        <f t="shared" ref="U26:U89" si="75">U25</f>
        <v>2.5524000000000001E-8</v>
      </c>
      <c r="V26" s="47">
        <f t="shared" ref="V26:V89" si="76">V25</f>
        <v>0.61919999999999997</v>
      </c>
      <c r="W26" s="47">
        <f t="shared" ref="W26:W89" si="77">W25</f>
        <v>3.7440000000000002</v>
      </c>
      <c r="X26" s="47">
        <f t="shared" ref="X26:X89" si="78">X25</f>
        <v>0.79559999999999997</v>
      </c>
      <c r="Y26" s="47">
        <f t="shared" ref="Y26:Y89" si="79">Y25</f>
        <v>5.3279999999999998E-5</v>
      </c>
      <c r="Z26" s="47">
        <f t="shared" ref="Z26:Z89" si="80">Z25</f>
        <v>1.3104E-3</v>
      </c>
      <c r="AA26" s="47">
        <f t="shared" si="2"/>
        <v>4.5396000000000001</v>
      </c>
      <c r="AB26" s="47">
        <f t="shared" si="3"/>
        <v>1.3636799999999999E-3</v>
      </c>
      <c r="AC26">
        <v>2042</v>
      </c>
      <c r="AD26" s="28">
        <f t="shared" ref="AD26:AE89" si="81">AD25</f>
        <v>0.105</v>
      </c>
      <c r="AE26" s="28">
        <f t="shared" si="81"/>
        <v>1.667E-16</v>
      </c>
      <c r="AF26" s="28">
        <v>3.5410000000000001E-5</v>
      </c>
      <c r="AG26" s="28">
        <f t="shared" ref="AG26:AG89" si="82">AG25</f>
        <v>4.4729999999999998E-4</v>
      </c>
      <c r="AH26" s="28">
        <f t="shared" ref="AH26:AH89" si="83">AH25</f>
        <v>1.516E-4</v>
      </c>
      <c r="AI26" s="28">
        <f t="shared" ref="AI26:AI89" si="84">AI25</f>
        <v>1.1370000000000001E-7</v>
      </c>
      <c r="AJ26" s="28">
        <f t="shared" ref="AJ26:AJ89" si="85">AJ25</f>
        <v>1.2789999999999999</v>
      </c>
      <c r="AK26" s="28">
        <f t="shared" ref="AK26:AK89" si="86">AK25</f>
        <v>8.6499999999999994E-2</v>
      </c>
      <c r="AL26" s="28">
        <f t="shared" ref="AL26:AL89" si="87">AL25</f>
        <v>1.1043000000000001</v>
      </c>
      <c r="AM26" s="28">
        <f t="shared" ref="AM26:AM89" si="88">AM25</f>
        <v>0</v>
      </c>
      <c r="AN26" s="28">
        <f t="shared" ref="AN26:AN89" si="89">AN25</f>
        <v>0</v>
      </c>
      <c r="AO26" s="28">
        <f t="shared" si="4"/>
        <v>1.1908000000000001</v>
      </c>
      <c r="AP26" s="47">
        <f t="shared" si="5"/>
        <v>0</v>
      </c>
    </row>
    <row r="27" spans="1:42" x14ac:dyDescent="0.3">
      <c r="A27">
        <v>2043</v>
      </c>
      <c r="B27" s="28">
        <f t="shared" si="60"/>
        <v>4.0300000000000002E-2</v>
      </c>
      <c r="C27" s="28">
        <f t="shared" si="60"/>
        <v>3.7399999999999997E-14</v>
      </c>
      <c r="D27" s="28">
        <f t="shared" si="61"/>
        <v>2.73E-5</v>
      </c>
      <c r="E27" s="28">
        <f t="shared" si="62"/>
        <v>2.6800000000000001E-4</v>
      </c>
      <c r="F27" s="28">
        <f t="shared" si="63"/>
        <v>6.0300000000000002E-5</v>
      </c>
      <c r="G27" s="28">
        <f t="shared" si="64"/>
        <v>1.37E-7</v>
      </c>
      <c r="H27" s="28">
        <f t="shared" si="65"/>
        <v>0.40600000000000003</v>
      </c>
      <c r="I27" s="28">
        <f t="shared" si="66"/>
        <v>5.69</v>
      </c>
      <c r="J27" s="28">
        <f t="shared" si="67"/>
        <v>0.46100000000000002</v>
      </c>
      <c r="K27" s="28">
        <f t="shared" si="68"/>
        <v>3.5300000000000002E-4</v>
      </c>
      <c r="L27" s="28">
        <f t="shared" si="69"/>
        <v>9.2799999999999994E-9</v>
      </c>
      <c r="M27" s="28">
        <f t="shared" si="0"/>
        <v>6.1510000000000007</v>
      </c>
      <c r="N27" s="28">
        <f t="shared" si="1"/>
        <v>3.5300928000000001E-4</v>
      </c>
      <c r="O27">
        <v>2043</v>
      </c>
      <c r="P27" s="47">
        <f t="shared" si="70"/>
        <v>6.8040000000000003E-2</v>
      </c>
      <c r="Q27" s="47">
        <f t="shared" si="71"/>
        <v>1.0656E-13</v>
      </c>
      <c r="R27" s="47">
        <f t="shared" si="72"/>
        <v>4.5720000000000003E-5</v>
      </c>
      <c r="S27" s="47">
        <f t="shared" si="73"/>
        <v>4.572E-4</v>
      </c>
      <c r="T27" s="47">
        <f t="shared" si="74"/>
        <v>9.6840000000000001E-5</v>
      </c>
      <c r="U27" s="47">
        <f t="shared" si="75"/>
        <v>2.5524000000000001E-8</v>
      </c>
      <c r="V27" s="47">
        <f t="shared" si="76"/>
        <v>0.61919999999999997</v>
      </c>
      <c r="W27" s="47">
        <f t="shared" si="77"/>
        <v>3.7440000000000002</v>
      </c>
      <c r="X27" s="47">
        <f t="shared" si="78"/>
        <v>0.79559999999999997</v>
      </c>
      <c r="Y27" s="47">
        <f t="shared" si="79"/>
        <v>5.3279999999999998E-5</v>
      </c>
      <c r="Z27" s="47">
        <f t="shared" si="80"/>
        <v>1.3104E-3</v>
      </c>
      <c r="AA27" s="47">
        <f t="shared" si="2"/>
        <v>4.5396000000000001</v>
      </c>
      <c r="AB27" s="47">
        <f t="shared" si="3"/>
        <v>1.3636799999999999E-3</v>
      </c>
      <c r="AC27">
        <v>2043</v>
      </c>
      <c r="AD27" s="28">
        <f t="shared" si="81"/>
        <v>0.105</v>
      </c>
      <c r="AE27" s="28">
        <f t="shared" ref="AE27" si="90">AE26</f>
        <v>1.667E-16</v>
      </c>
      <c r="AF27" s="28">
        <v>3.5410000000000001E-5</v>
      </c>
      <c r="AG27" s="28">
        <f t="shared" si="82"/>
        <v>4.4729999999999998E-4</v>
      </c>
      <c r="AH27" s="28">
        <f t="shared" si="83"/>
        <v>1.516E-4</v>
      </c>
      <c r="AI27" s="28">
        <f t="shared" si="84"/>
        <v>1.1370000000000001E-7</v>
      </c>
      <c r="AJ27" s="28">
        <f t="shared" si="85"/>
        <v>1.2789999999999999</v>
      </c>
      <c r="AK27" s="28">
        <f t="shared" si="86"/>
        <v>8.6499999999999994E-2</v>
      </c>
      <c r="AL27" s="28">
        <f t="shared" si="87"/>
        <v>1.1043000000000001</v>
      </c>
      <c r="AM27" s="28">
        <f t="shared" si="88"/>
        <v>0</v>
      </c>
      <c r="AN27" s="28">
        <f t="shared" si="89"/>
        <v>0</v>
      </c>
      <c r="AO27" s="28">
        <f t="shared" si="4"/>
        <v>1.1908000000000001</v>
      </c>
      <c r="AP27" s="47">
        <f t="shared" si="5"/>
        <v>0</v>
      </c>
    </row>
    <row r="28" spans="1:42" x14ac:dyDescent="0.3">
      <c r="A28">
        <v>2044</v>
      </c>
      <c r="B28" s="28">
        <f t="shared" si="60"/>
        <v>4.0300000000000002E-2</v>
      </c>
      <c r="C28" s="28">
        <f t="shared" si="60"/>
        <v>3.7399999999999997E-14</v>
      </c>
      <c r="D28" s="28">
        <f t="shared" si="61"/>
        <v>2.73E-5</v>
      </c>
      <c r="E28" s="28">
        <f t="shared" si="62"/>
        <v>2.6800000000000001E-4</v>
      </c>
      <c r="F28" s="28">
        <f t="shared" si="63"/>
        <v>6.0300000000000002E-5</v>
      </c>
      <c r="G28" s="28">
        <f t="shared" si="64"/>
        <v>1.37E-7</v>
      </c>
      <c r="H28" s="28">
        <f t="shared" si="65"/>
        <v>0.40600000000000003</v>
      </c>
      <c r="I28" s="28">
        <f t="shared" si="66"/>
        <v>5.69</v>
      </c>
      <c r="J28" s="28">
        <f t="shared" si="67"/>
        <v>0.46100000000000002</v>
      </c>
      <c r="K28" s="28">
        <f t="shared" si="68"/>
        <v>3.5300000000000002E-4</v>
      </c>
      <c r="L28" s="28">
        <f t="shared" si="69"/>
        <v>9.2799999999999994E-9</v>
      </c>
      <c r="M28" s="28">
        <f t="shared" si="0"/>
        <v>6.1510000000000007</v>
      </c>
      <c r="N28" s="28">
        <f t="shared" si="1"/>
        <v>3.5300928000000001E-4</v>
      </c>
      <c r="O28">
        <v>2044</v>
      </c>
      <c r="P28" s="47">
        <f t="shared" si="70"/>
        <v>6.8040000000000003E-2</v>
      </c>
      <c r="Q28" s="47">
        <f t="shared" si="71"/>
        <v>1.0656E-13</v>
      </c>
      <c r="R28" s="47">
        <f t="shared" si="72"/>
        <v>4.5720000000000003E-5</v>
      </c>
      <c r="S28" s="47">
        <f t="shared" si="73"/>
        <v>4.572E-4</v>
      </c>
      <c r="T28" s="47">
        <f t="shared" si="74"/>
        <v>9.6840000000000001E-5</v>
      </c>
      <c r="U28" s="47">
        <f t="shared" si="75"/>
        <v>2.5524000000000001E-8</v>
      </c>
      <c r="V28" s="47">
        <f t="shared" si="76"/>
        <v>0.61919999999999997</v>
      </c>
      <c r="W28" s="47">
        <f t="shared" si="77"/>
        <v>3.7440000000000002</v>
      </c>
      <c r="X28" s="47">
        <f t="shared" si="78"/>
        <v>0.79559999999999997</v>
      </c>
      <c r="Y28" s="47">
        <f t="shared" si="79"/>
        <v>5.3279999999999998E-5</v>
      </c>
      <c r="Z28" s="47">
        <f t="shared" si="80"/>
        <v>1.3104E-3</v>
      </c>
      <c r="AA28" s="47">
        <f t="shared" si="2"/>
        <v>4.5396000000000001</v>
      </c>
      <c r="AB28" s="47">
        <f t="shared" si="3"/>
        <v>1.3636799999999999E-3</v>
      </c>
      <c r="AC28">
        <v>2044</v>
      </c>
      <c r="AD28" s="28">
        <f t="shared" si="81"/>
        <v>0.105</v>
      </c>
      <c r="AE28" s="28">
        <f t="shared" ref="AE28" si="91">AE27</f>
        <v>1.667E-16</v>
      </c>
      <c r="AF28" s="28">
        <v>3.5410000000000001E-5</v>
      </c>
      <c r="AG28" s="28">
        <f t="shared" si="82"/>
        <v>4.4729999999999998E-4</v>
      </c>
      <c r="AH28" s="28">
        <f t="shared" si="83"/>
        <v>1.516E-4</v>
      </c>
      <c r="AI28" s="28">
        <f t="shared" si="84"/>
        <v>1.1370000000000001E-7</v>
      </c>
      <c r="AJ28" s="28">
        <f t="shared" si="85"/>
        <v>1.2789999999999999</v>
      </c>
      <c r="AK28" s="28">
        <f t="shared" si="86"/>
        <v>8.6499999999999994E-2</v>
      </c>
      <c r="AL28" s="28">
        <f t="shared" si="87"/>
        <v>1.1043000000000001</v>
      </c>
      <c r="AM28" s="28">
        <f t="shared" si="88"/>
        <v>0</v>
      </c>
      <c r="AN28" s="28">
        <f t="shared" si="89"/>
        <v>0</v>
      </c>
      <c r="AO28" s="28">
        <f t="shared" si="4"/>
        <v>1.1908000000000001</v>
      </c>
      <c r="AP28" s="47">
        <f t="shared" si="5"/>
        <v>0</v>
      </c>
    </row>
    <row r="29" spans="1:42" x14ac:dyDescent="0.3">
      <c r="A29">
        <v>2045</v>
      </c>
      <c r="B29" s="28">
        <f t="shared" si="60"/>
        <v>4.0300000000000002E-2</v>
      </c>
      <c r="C29" s="28">
        <f t="shared" si="60"/>
        <v>3.7399999999999997E-14</v>
      </c>
      <c r="D29" s="28">
        <f t="shared" si="61"/>
        <v>2.73E-5</v>
      </c>
      <c r="E29" s="28">
        <f t="shared" si="62"/>
        <v>2.6800000000000001E-4</v>
      </c>
      <c r="F29" s="28">
        <f t="shared" si="63"/>
        <v>6.0300000000000002E-5</v>
      </c>
      <c r="G29" s="28">
        <f t="shared" si="64"/>
        <v>1.37E-7</v>
      </c>
      <c r="H29" s="28">
        <f t="shared" si="65"/>
        <v>0.40600000000000003</v>
      </c>
      <c r="I29" s="28">
        <f t="shared" si="66"/>
        <v>5.69</v>
      </c>
      <c r="J29" s="28">
        <f t="shared" si="67"/>
        <v>0.46100000000000002</v>
      </c>
      <c r="K29" s="28">
        <f t="shared" si="68"/>
        <v>3.5300000000000002E-4</v>
      </c>
      <c r="L29" s="28">
        <f t="shared" si="69"/>
        <v>9.2799999999999994E-9</v>
      </c>
      <c r="M29" s="28">
        <f t="shared" si="0"/>
        <v>6.1510000000000007</v>
      </c>
      <c r="N29" s="28">
        <f t="shared" si="1"/>
        <v>3.5300928000000001E-4</v>
      </c>
      <c r="O29">
        <v>2045</v>
      </c>
      <c r="P29" s="47">
        <f t="shared" si="70"/>
        <v>6.8040000000000003E-2</v>
      </c>
      <c r="Q29" s="47">
        <f t="shared" si="71"/>
        <v>1.0656E-13</v>
      </c>
      <c r="R29" s="47">
        <f t="shared" si="72"/>
        <v>4.5720000000000003E-5</v>
      </c>
      <c r="S29" s="47">
        <f t="shared" si="73"/>
        <v>4.572E-4</v>
      </c>
      <c r="T29" s="47">
        <f t="shared" si="74"/>
        <v>9.6840000000000001E-5</v>
      </c>
      <c r="U29" s="47">
        <f t="shared" si="75"/>
        <v>2.5524000000000001E-8</v>
      </c>
      <c r="V29" s="47">
        <f t="shared" si="76"/>
        <v>0.61919999999999997</v>
      </c>
      <c r="W29" s="47">
        <f t="shared" si="77"/>
        <v>3.7440000000000002</v>
      </c>
      <c r="X29" s="47">
        <f t="shared" si="78"/>
        <v>0.79559999999999997</v>
      </c>
      <c r="Y29" s="47">
        <f t="shared" si="79"/>
        <v>5.3279999999999998E-5</v>
      </c>
      <c r="Z29" s="47">
        <f t="shared" si="80"/>
        <v>1.3104E-3</v>
      </c>
      <c r="AA29" s="47">
        <f t="shared" si="2"/>
        <v>4.5396000000000001</v>
      </c>
      <c r="AB29" s="47">
        <f t="shared" si="3"/>
        <v>1.3636799999999999E-3</v>
      </c>
      <c r="AC29">
        <v>2045</v>
      </c>
      <c r="AD29" s="28">
        <f t="shared" si="81"/>
        <v>0.105</v>
      </c>
      <c r="AE29" s="28">
        <f t="shared" ref="AE29" si="92">AE28</f>
        <v>1.667E-16</v>
      </c>
      <c r="AF29" s="28">
        <v>3.5410000000000001E-5</v>
      </c>
      <c r="AG29" s="28">
        <f t="shared" si="82"/>
        <v>4.4729999999999998E-4</v>
      </c>
      <c r="AH29" s="28">
        <f t="shared" si="83"/>
        <v>1.516E-4</v>
      </c>
      <c r="AI29" s="28">
        <f t="shared" si="84"/>
        <v>1.1370000000000001E-7</v>
      </c>
      <c r="AJ29" s="28">
        <f t="shared" si="85"/>
        <v>1.2789999999999999</v>
      </c>
      <c r="AK29" s="28">
        <f t="shared" si="86"/>
        <v>8.6499999999999994E-2</v>
      </c>
      <c r="AL29" s="28">
        <f t="shared" si="87"/>
        <v>1.1043000000000001</v>
      </c>
      <c r="AM29" s="28">
        <f t="shared" si="88"/>
        <v>0</v>
      </c>
      <c r="AN29" s="28">
        <f t="shared" si="89"/>
        <v>0</v>
      </c>
      <c r="AO29" s="28">
        <f t="shared" si="4"/>
        <v>1.1908000000000001</v>
      </c>
      <c r="AP29" s="47">
        <f t="shared" si="5"/>
        <v>0</v>
      </c>
    </row>
    <row r="30" spans="1:42" x14ac:dyDescent="0.3">
      <c r="A30">
        <v>2046</v>
      </c>
      <c r="B30" s="28">
        <f t="shared" si="60"/>
        <v>4.0300000000000002E-2</v>
      </c>
      <c r="C30" s="28">
        <f t="shared" si="60"/>
        <v>3.7399999999999997E-14</v>
      </c>
      <c r="D30" s="28">
        <f t="shared" si="61"/>
        <v>2.73E-5</v>
      </c>
      <c r="E30" s="28">
        <f t="shared" si="62"/>
        <v>2.6800000000000001E-4</v>
      </c>
      <c r="F30" s="28">
        <f t="shared" si="63"/>
        <v>6.0300000000000002E-5</v>
      </c>
      <c r="G30" s="28">
        <f t="shared" si="64"/>
        <v>1.37E-7</v>
      </c>
      <c r="H30" s="28">
        <f t="shared" si="65"/>
        <v>0.40600000000000003</v>
      </c>
      <c r="I30" s="28">
        <f t="shared" si="66"/>
        <v>5.69</v>
      </c>
      <c r="J30" s="28">
        <f t="shared" si="67"/>
        <v>0.46100000000000002</v>
      </c>
      <c r="K30" s="28">
        <f t="shared" si="68"/>
        <v>3.5300000000000002E-4</v>
      </c>
      <c r="L30" s="28">
        <f t="shared" si="69"/>
        <v>9.2799999999999994E-9</v>
      </c>
      <c r="M30" s="28">
        <f t="shared" si="0"/>
        <v>6.1510000000000007</v>
      </c>
      <c r="N30" s="28">
        <f t="shared" si="1"/>
        <v>3.5300928000000001E-4</v>
      </c>
      <c r="O30">
        <v>2046</v>
      </c>
      <c r="P30" s="47">
        <f t="shared" si="70"/>
        <v>6.8040000000000003E-2</v>
      </c>
      <c r="Q30" s="47">
        <f t="shared" si="71"/>
        <v>1.0656E-13</v>
      </c>
      <c r="R30" s="47">
        <f t="shared" si="72"/>
        <v>4.5720000000000003E-5</v>
      </c>
      <c r="S30" s="47">
        <f t="shared" si="73"/>
        <v>4.572E-4</v>
      </c>
      <c r="T30" s="47">
        <f t="shared" si="74"/>
        <v>9.6840000000000001E-5</v>
      </c>
      <c r="U30" s="47">
        <f t="shared" si="75"/>
        <v>2.5524000000000001E-8</v>
      </c>
      <c r="V30" s="47">
        <f t="shared" si="76"/>
        <v>0.61919999999999997</v>
      </c>
      <c r="W30" s="47">
        <f t="shared" si="77"/>
        <v>3.7440000000000002</v>
      </c>
      <c r="X30" s="47">
        <f t="shared" si="78"/>
        <v>0.79559999999999997</v>
      </c>
      <c r="Y30" s="47">
        <f t="shared" si="79"/>
        <v>5.3279999999999998E-5</v>
      </c>
      <c r="Z30" s="47">
        <f t="shared" si="80"/>
        <v>1.3104E-3</v>
      </c>
      <c r="AA30" s="47">
        <f t="shared" si="2"/>
        <v>4.5396000000000001</v>
      </c>
      <c r="AB30" s="47">
        <f t="shared" si="3"/>
        <v>1.3636799999999999E-3</v>
      </c>
      <c r="AC30">
        <v>2046</v>
      </c>
      <c r="AD30" s="28">
        <f t="shared" si="81"/>
        <v>0.105</v>
      </c>
      <c r="AE30" s="28">
        <f t="shared" ref="AE30" si="93">AE29</f>
        <v>1.667E-16</v>
      </c>
      <c r="AF30" s="28">
        <v>3.5410000000000001E-5</v>
      </c>
      <c r="AG30" s="28">
        <f t="shared" si="82"/>
        <v>4.4729999999999998E-4</v>
      </c>
      <c r="AH30" s="28">
        <f t="shared" si="83"/>
        <v>1.516E-4</v>
      </c>
      <c r="AI30" s="28">
        <f t="shared" si="84"/>
        <v>1.1370000000000001E-7</v>
      </c>
      <c r="AJ30" s="28">
        <f t="shared" si="85"/>
        <v>1.2789999999999999</v>
      </c>
      <c r="AK30" s="28">
        <f t="shared" si="86"/>
        <v>8.6499999999999994E-2</v>
      </c>
      <c r="AL30" s="28">
        <f t="shared" si="87"/>
        <v>1.1043000000000001</v>
      </c>
      <c r="AM30" s="28">
        <f t="shared" si="88"/>
        <v>0</v>
      </c>
      <c r="AN30" s="28">
        <f t="shared" si="89"/>
        <v>0</v>
      </c>
      <c r="AO30" s="28">
        <f t="shared" si="4"/>
        <v>1.1908000000000001</v>
      </c>
      <c r="AP30" s="47">
        <f t="shared" si="5"/>
        <v>0</v>
      </c>
    </row>
    <row r="31" spans="1:42" x14ac:dyDescent="0.3">
      <c r="A31">
        <v>2047</v>
      </c>
      <c r="B31" s="28">
        <f t="shared" si="60"/>
        <v>4.0300000000000002E-2</v>
      </c>
      <c r="C31" s="28">
        <f t="shared" si="60"/>
        <v>3.7399999999999997E-14</v>
      </c>
      <c r="D31" s="28">
        <f t="shared" si="61"/>
        <v>2.73E-5</v>
      </c>
      <c r="E31" s="28">
        <f t="shared" si="62"/>
        <v>2.6800000000000001E-4</v>
      </c>
      <c r="F31" s="28">
        <f t="shared" si="63"/>
        <v>6.0300000000000002E-5</v>
      </c>
      <c r="G31" s="28">
        <f t="shared" si="64"/>
        <v>1.37E-7</v>
      </c>
      <c r="H31" s="28">
        <f t="shared" si="65"/>
        <v>0.40600000000000003</v>
      </c>
      <c r="I31" s="28">
        <f t="shared" si="66"/>
        <v>5.69</v>
      </c>
      <c r="J31" s="28">
        <f t="shared" si="67"/>
        <v>0.46100000000000002</v>
      </c>
      <c r="K31" s="28">
        <f t="shared" si="68"/>
        <v>3.5300000000000002E-4</v>
      </c>
      <c r="L31" s="28">
        <f t="shared" si="69"/>
        <v>9.2799999999999994E-9</v>
      </c>
      <c r="M31" s="28">
        <f t="shared" si="0"/>
        <v>6.1510000000000007</v>
      </c>
      <c r="N31" s="28">
        <f t="shared" si="1"/>
        <v>3.5300928000000001E-4</v>
      </c>
      <c r="O31">
        <v>2047</v>
      </c>
      <c r="P31" s="47">
        <f t="shared" si="70"/>
        <v>6.8040000000000003E-2</v>
      </c>
      <c r="Q31" s="47">
        <f t="shared" si="71"/>
        <v>1.0656E-13</v>
      </c>
      <c r="R31" s="47">
        <f t="shared" si="72"/>
        <v>4.5720000000000003E-5</v>
      </c>
      <c r="S31" s="47">
        <f t="shared" si="73"/>
        <v>4.572E-4</v>
      </c>
      <c r="T31" s="47">
        <f t="shared" si="74"/>
        <v>9.6840000000000001E-5</v>
      </c>
      <c r="U31" s="47">
        <f t="shared" si="75"/>
        <v>2.5524000000000001E-8</v>
      </c>
      <c r="V31" s="47">
        <f t="shared" si="76"/>
        <v>0.61919999999999997</v>
      </c>
      <c r="W31" s="47">
        <f t="shared" si="77"/>
        <v>3.7440000000000002</v>
      </c>
      <c r="X31" s="47">
        <f t="shared" si="78"/>
        <v>0.79559999999999997</v>
      </c>
      <c r="Y31" s="47">
        <f t="shared" si="79"/>
        <v>5.3279999999999998E-5</v>
      </c>
      <c r="Z31" s="47">
        <f t="shared" si="80"/>
        <v>1.3104E-3</v>
      </c>
      <c r="AA31" s="47">
        <f t="shared" si="2"/>
        <v>4.5396000000000001</v>
      </c>
      <c r="AB31" s="47">
        <f t="shared" si="3"/>
        <v>1.3636799999999999E-3</v>
      </c>
      <c r="AC31">
        <v>2047</v>
      </c>
      <c r="AD31" s="28">
        <f t="shared" si="81"/>
        <v>0.105</v>
      </c>
      <c r="AE31" s="28">
        <f t="shared" ref="AE31" si="94">AE30</f>
        <v>1.667E-16</v>
      </c>
      <c r="AF31" s="28">
        <v>3.5410000000000001E-5</v>
      </c>
      <c r="AG31" s="28">
        <f t="shared" si="82"/>
        <v>4.4729999999999998E-4</v>
      </c>
      <c r="AH31" s="28">
        <f t="shared" si="83"/>
        <v>1.516E-4</v>
      </c>
      <c r="AI31" s="28">
        <f t="shared" si="84"/>
        <v>1.1370000000000001E-7</v>
      </c>
      <c r="AJ31" s="28">
        <f t="shared" si="85"/>
        <v>1.2789999999999999</v>
      </c>
      <c r="AK31" s="28">
        <f t="shared" si="86"/>
        <v>8.6499999999999994E-2</v>
      </c>
      <c r="AL31" s="28">
        <f t="shared" si="87"/>
        <v>1.1043000000000001</v>
      </c>
      <c r="AM31" s="28">
        <f t="shared" si="88"/>
        <v>0</v>
      </c>
      <c r="AN31" s="28">
        <f t="shared" si="89"/>
        <v>0</v>
      </c>
      <c r="AO31" s="28">
        <f t="shared" si="4"/>
        <v>1.1908000000000001</v>
      </c>
      <c r="AP31" s="47">
        <f t="shared" si="5"/>
        <v>0</v>
      </c>
    </row>
    <row r="32" spans="1:42" x14ac:dyDescent="0.3">
      <c r="A32">
        <v>2048</v>
      </c>
      <c r="B32" s="28">
        <f t="shared" si="60"/>
        <v>4.0300000000000002E-2</v>
      </c>
      <c r="C32" s="28">
        <f t="shared" si="60"/>
        <v>3.7399999999999997E-14</v>
      </c>
      <c r="D32" s="28">
        <f t="shared" si="61"/>
        <v>2.73E-5</v>
      </c>
      <c r="E32" s="28">
        <f t="shared" si="62"/>
        <v>2.6800000000000001E-4</v>
      </c>
      <c r="F32" s="28">
        <f t="shared" si="63"/>
        <v>6.0300000000000002E-5</v>
      </c>
      <c r="G32" s="28">
        <f t="shared" si="64"/>
        <v>1.37E-7</v>
      </c>
      <c r="H32" s="28">
        <f t="shared" si="65"/>
        <v>0.40600000000000003</v>
      </c>
      <c r="I32" s="28">
        <f t="shared" si="66"/>
        <v>5.69</v>
      </c>
      <c r="J32" s="28">
        <f t="shared" si="67"/>
        <v>0.46100000000000002</v>
      </c>
      <c r="K32" s="28">
        <f t="shared" si="68"/>
        <v>3.5300000000000002E-4</v>
      </c>
      <c r="L32" s="28">
        <f t="shared" si="69"/>
        <v>9.2799999999999994E-9</v>
      </c>
      <c r="M32" s="28">
        <f t="shared" si="0"/>
        <v>6.1510000000000007</v>
      </c>
      <c r="N32" s="28">
        <f t="shared" si="1"/>
        <v>3.5300928000000001E-4</v>
      </c>
      <c r="O32">
        <v>2048</v>
      </c>
      <c r="P32" s="47">
        <f t="shared" si="70"/>
        <v>6.8040000000000003E-2</v>
      </c>
      <c r="Q32" s="47">
        <f t="shared" si="71"/>
        <v>1.0656E-13</v>
      </c>
      <c r="R32" s="47">
        <f t="shared" si="72"/>
        <v>4.5720000000000003E-5</v>
      </c>
      <c r="S32" s="47">
        <f t="shared" si="73"/>
        <v>4.572E-4</v>
      </c>
      <c r="T32" s="47">
        <f t="shared" si="74"/>
        <v>9.6840000000000001E-5</v>
      </c>
      <c r="U32" s="47">
        <f t="shared" si="75"/>
        <v>2.5524000000000001E-8</v>
      </c>
      <c r="V32" s="47">
        <f t="shared" si="76"/>
        <v>0.61919999999999997</v>
      </c>
      <c r="W32" s="47">
        <f t="shared" si="77"/>
        <v>3.7440000000000002</v>
      </c>
      <c r="X32" s="47">
        <f t="shared" si="78"/>
        <v>0.79559999999999997</v>
      </c>
      <c r="Y32" s="47">
        <f t="shared" si="79"/>
        <v>5.3279999999999998E-5</v>
      </c>
      <c r="Z32" s="47">
        <f t="shared" si="80"/>
        <v>1.3104E-3</v>
      </c>
      <c r="AA32" s="47">
        <f t="shared" si="2"/>
        <v>4.5396000000000001</v>
      </c>
      <c r="AB32" s="47">
        <f t="shared" si="3"/>
        <v>1.3636799999999999E-3</v>
      </c>
      <c r="AC32">
        <v>2048</v>
      </c>
      <c r="AD32" s="28">
        <f t="shared" si="81"/>
        <v>0.105</v>
      </c>
      <c r="AE32" s="28">
        <f t="shared" ref="AE32" si="95">AE31</f>
        <v>1.667E-16</v>
      </c>
      <c r="AF32" s="28">
        <v>3.5410000000000001E-5</v>
      </c>
      <c r="AG32" s="28">
        <f t="shared" si="82"/>
        <v>4.4729999999999998E-4</v>
      </c>
      <c r="AH32" s="28">
        <f t="shared" si="83"/>
        <v>1.516E-4</v>
      </c>
      <c r="AI32" s="28">
        <f t="shared" si="84"/>
        <v>1.1370000000000001E-7</v>
      </c>
      <c r="AJ32" s="28">
        <f t="shared" si="85"/>
        <v>1.2789999999999999</v>
      </c>
      <c r="AK32" s="28">
        <f t="shared" si="86"/>
        <v>8.6499999999999994E-2</v>
      </c>
      <c r="AL32" s="28">
        <f t="shared" si="87"/>
        <v>1.1043000000000001</v>
      </c>
      <c r="AM32" s="28">
        <f t="shared" si="88"/>
        <v>0</v>
      </c>
      <c r="AN32" s="28">
        <f t="shared" si="89"/>
        <v>0</v>
      </c>
      <c r="AO32" s="28">
        <f t="shared" si="4"/>
        <v>1.1908000000000001</v>
      </c>
      <c r="AP32" s="47">
        <f t="shared" si="5"/>
        <v>0</v>
      </c>
    </row>
    <row r="33" spans="1:42" x14ac:dyDescent="0.3">
      <c r="A33">
        <v>2049</v>
      </c>
      <c r="B33" s="28">
        <f t="shared" si="60"/>
        <v>4.0300000000000002E-2</v>
      </c>
      <c r="C33" s="28">
        <f t="shared" si="60"/>
        <v>3.7399999999999997E-14</v>
      </c>
      <c r="D33" s="28">
        <f t="shared" si="61"/>
        <v>2.73E-5</v>
      </c>
      <c r="E33" s="28">
        <f t="shared" si="62"/>
        <v>2.6800000000000001E-4</v>
      </c>
      <c r="F33" s="28">
        <f t="shared" si="63"/>
        <v>6.0300000000000002E-5</v>
      </c>
      <c r="G33" s="28">
        <f t="shared" si="64"/>
        <v>1.37E-7</v>
      </c>
      <c r="H33" s="28">
        <f t="shared" si="65"/>
        <v>0.40600000000000003</v>
      </c>
      <c r="I33" s="28">
        <f t="shared" si="66"/>
        <v>5.69</v>
      </c>
      <c r="J33" s="28">
        <f t="shared" si="67"/>
        <v>0.46100000000000002</v>
      </c>
      <c r="K33" s="28">
        <f t="shared" si="68"/>
        <v>3.5300000000000002E-4</v>
      </c>
      <c r="L33" s="28">
        <f t="shared" si="69"/>
        <v>9.2799999999999994E-9</v>
      </c>
      <c r="M33" s="28">
        <f t="shared" si="0"/>
        <v>6.1510000000000007</v>
      </c>
      <c r="N33" s="28">
        <f t="shared" si="1"/>
        <v>3.5300928000000001E-4</v>
      </c>
      <c r="O33">
        <v>2049</v>
      </c>
      <c r="P33" s="47">
        <f t="shared" si="70"/>
        <v>6.8040000000000003E-2</v>
      </c>
      <c r="Q33" s="47">
        <f t="shared" si="71"/>
        <v>1.0656E-13</v>
      </c>
      <c r="R33" s="47">
        <f t="shared" si="72"/>
        <v>4.5720000000000003E-5</v>
      </c>
      <c r="S33" s="47">
        <f t="shared" si="73"/>
        <v>4.572E-4</v>
      </c>
      <c r="T33" s="47">
        <f t="shared" si="74"/>
        <v>9.6840000000000001E-5</v>
      </c>
      <c r="U33" s="47">
        <f t="shared" si="75"/>
        <v>2.5524000000000001E-8</v>
      </c>
      <c r="V33" s="47">
        <f t="shared" si="76"/>
        <v>0.61919999999999997</v>
      </c>
      <c r="W33" s="47">
        <f t="shared" si="77"/>
        <v>3.7440000000000002</v>
      </c>
      <c r="X33" s="47">
        <f t="shared" si="78"/>
        <v>0.79559999999999997</v>
      </c>
      <c r="Y33" s="47">
        <f t="shared" si="79"/>
        <v>5.3279999999999998E-5</v>
      </c>
      <c r="Z33" s="47">
        <f t="shared" si="80"/>
        <v>1.3104E-3</v>
      </c>
      <c r="AA33" s="47">
        <f t="shared" si="2"/>
        <v>4.5396000000000001</v>
      </c>
      <c r="AB33" s="47">
        <f t="shared" si="3"/>
        <v>1.3636799999999999E-3</v>
      </c>
      <c r="AC33">
        <v>2049</v>
      </c>
      <c r="AD33" s="28">
        <f t="shared" si="81"/>
        <v>0.105</v>
      </c>
      <c r="AE33" s="28">
        <f t="shared" ref="AE33" si="96">AE32</f>
        <v>1.667E-16</v>
      </c>
      <c r="AF33" s="28">
        <v>3.5410000000000001E-5</v>
      </c>
      <c r="AG33" s="28">
        <f t="shared" si="82"/>
        <v>4.4729999999999998E-4</v>
      </c>
      <c r="AH33" s="28">
        <f t="shared" si="83"/>
        <v>1.516E-4</v>
      </c>
      <c r="AI33" s="28">
        <f t="shared" si="84"/>
        <v>1.1370000000000001E-7</v>
      </c>
      <c r="AJ33" s="28">
        <f t="shared" si="85"/>
        <v>1.2789999999999999</v>
      </c>
      <c r="AK33" s="28">
        <f t="shared" si="86"/>
        <v>8.6499999999999994E-2</v>
      </c>
      <c r="AL33" s="28">
        <f t="shared" si="87"/>
        <v>1.1043000000000001</v>
      </c>
      <c r="AM33" s="28">
        <f t="shared" si="88"/>
        <v>0</v>
      </c>
      <c r="AN33" s="28">
        <f t="shared" si="89"/>
        <v>0</v>
      </c>
      <c r="AO33" s="28">
        <f t="shared" si="4"/>
        <v>1.1908000000000001</v>
      </c>
      <c r="AP33" s="47">
        <f t="shared" si="5"/>
        <v>0</v>
      </c>
    </row>
    <row r="34" spans="1:42" x14ac:dyDescent="0.3">
      <c r="A34">
        <v>2050</v>
      </c>
      <c r="B34" s="28">
        <f t="shared" si="60"/>
        <v>4.0300000000000002E-2</v>
      </c>
      <c r="C34" s="28">
        <f t="shared" si="60"/>
        <v>3.7399999999999997E-14</v>
      </c>
      <c r="D34" s="28">
        <f t="shared" si="61"/>
        <v>2.73E-5</v>
      </c>
      <c r="E34" s="28">
        <f t="shared" si="62"/>
        <v>2.6800000000000001E-4</v>
      </c>
      <c r="F34" s="28">
        <f t="shared" si="63"/>
        <v>6.0300000000000002E-5</v>
      </c>
      <c r="G34" s="28">
        <f t="shared" si="64"/>
        <v>1.37E-7</v>
      </c>
      <c r="H34" s="28">
        <f t="shared" si="65"/>
        <v>0.40600000000000003</v>
      </c>
      <c r="I34" s="28">
        <f t="shared" si="66"/>
        <v>5.69</v>
      </c>
      <c r="J34" s="28">
        <f t="shared" si="67"/>
        <v>0.46100000000000002</v>
      </c>
      <c r="K34" s="28">
        <f t="shared" si="68"/>
        <v>3.5300000000000002E-4</v>
      </c>
      <c r="L34" s="28">
        <f t="shared" si="69"/>
        <v>9.2799999999999994E-9</v>
      </c>
      <c r="M34" s="28">
        <f t="shared" si="0"/>
        <v>6.1510000000000007</v>
      </c>
      <c r="N34" s="28">
        <f t="shared" si="1"/>
        <v>3.5300928000000001E-4</v>
      </c>
      <c r="O34">
        <v>2050</v>
      </c>
      <c r="P34" s="47">
        <f t="shared" si="70"/>
        <v>6.8040000000000003E-2</v>
      </c>
      <c r="Q34" s="47">
        <f t="shared" si="71"/>
        <v>1.0656E-13</v>
      </c>
      <c r="R34" s="47">
        <f t="shared" si="72"/>
        <v>4.5720000000000003E-5</v>
      </c>
      <c r="S34" s="47">
        <f t="shared" si="73"/>
        <v>4.572E-4</v>
      </c>
      <c r="T34" s="47">
        <f t="shared" si="74"/>
        <v>9.6840000000000001E-5</v>
      </c>
      <c r="U34" s="47">
        <f t="shared" si="75"/>
        <v>2.5524000000000001E-8</v>
      </c>
      <c r="V34" s="47">
        <f t="shared" si="76"/>
        <v>0.61919999999999997</v>
      </c>
      <c r="W34" s="47">
        <f t="shared" si="77"/>
        <v>3.7440000000000002</v>
      </c>
      <c r="X34" s="47">
        <f t="shared" si="78"/>
        <v>0.79559999999999997</v>
      </c>
      <c r="Y34" s="47">
        <f t="shared" si="79"/>
        <v>5.3279999999999998E-5</v>
      </c>
      <c r="Z34" s="47">
        <f t="shared" si="80"/>
        <v>1.3104E-3</v>
      </c>
      <c r="AA34" s="47">
        <f t="shared" si="2"/>
        <v>4.5396000000000001</v>
      </c>
      <c r="AB34" s="47">
        <f t="shared" si="3"/>
        <v>1.3636799999999999E-3</v>
      </c>
      <c r="AC34">
        <v>2050</v>
      </c>
      <c r="AD34" s="28">
        <f t="shared" si="81"/>
        <v>0.105</v>
      </c>
      <c r="AE34" s="28">
        <f t="shared" ref="AE34" si="97">AE33</f>
        <v>1.667E-16</v>
      </c>
      <c r="AF34" s="28">
        <v>3.5410000000000001E-5</v>
      </c>
      <c r="AG34" s="28">
        <f t="shared" si="82"/>
        <v>4.4729999999999998E-4</v>
      </c>
      <c r="AH34" s="28">
        <f t="shared" si="83"/>
        <v>1.516E-4</v>
      </c>
      <c r="AI34" s="28">
        <f t="shared" si="84"/>
        <v>1.1370000000000001E-7</v>
      </c>
      <c r="AJ34" s="28">
        <f t="shared" si="85"/>
        <v>1.2789999999999999</v>
      </c>
      <c r="AK34" s="28">
        <f t="shared" si="86"/>
        <v>8.6499999999999994E-2</v>
      </c>
      <c r="AL34" s="28">
        <f t="shared" si="87"/>
        <v>1.1043000000000001</v>
      </c>
      <c r="AM34" s="28">
        <f t="shared" si="88"/>
        <v>0</v>
      </c>
      <c r="AN34" s="28">
        <f t="shared" si="89"/>
        <v>0</v>
      </c>
      <c r="AO34" s="28">
        <f t="shared" si="4"/>
        <v>1.1908000000000001</v>
      </c>
      <c r="AP34" s="47">
        <f t="shared" si="5"/>
        <v>0</v>
      </c>
    </row>
    <row r="35" spans="1:42" x14ac:dyDescent="0.3">
      <c r="A35">
        <v>2051</v>
      </c>
      <c r="B35" s="28">
        <f t="shared" si="60"/>
        <v>4.0300000000000002E-2</v>
      </c>
      <c r="C35" s="28">
        <f t="shared" si="60"/>
        <v>3.7399999999999997E-14</v>
      </c>
      <c r="D35" s="28">
        <f t="shared" si="61"/>
        <v>2.73E-5</v>
      </c>
      <c r="E35" s="28">
        <f t="shared" si="62"/>
        <v>2.6800000000000001E-4</v>
      </c>
      <c r="F35" s="28">
        <f t="shared" si="63"/>
        <v>6.0300000000000002E-5</v>
      </c>
      <c r="G35" s="28">
        <f t="shared" si="64"/>
        <v>1.37E-7</v>
      </c>
      <c r="H35" s="28">
        <f t="shared" si="65"/>
        <v>0.40600000000000003</v>
      </c>
      <c r="I35" s="28">
        <f t="shared" si="66"/>
        <v>5.69</v>
      </c>
      <c r="J35" s="28">
        <f t="shared" si="67"/>
        <v>0.46100000000000002</v>
      </c>
      <c r="K35" s="28">
        <f t="shared" si="68"/>
        <v>3.5300000000000002E-4</v>
      </c>
      <c r="L35" s="28">
        <f t="shared" si="69"/>
        <v>9.2799999999999994E-9</v>
      </c>
      <c r="M35" s="28">
        <f t="shared" si="0"/>
        <v>6.1510000000000007</v>
      </c>
      <c r="N35" s="28">
        <f t="shared" si="1"/>
        <v>3.5300928000000001E-4</v>
      </c>
      <c r="O35">
        <v>2051</v>
      </c>
      <c r="P35" s="47">
        <f t="shared" si="70"/>
        <v>6.8040000000000003E-2</v>
      </c>
      <c r="Q35" s="47">
        <f t="shared" si="71"/>
        <v>1.0656E-13</v>
      </c>
      <c r="R35" s="47">
        <f t="shared" si="72"/>
        <v>4.5720000000000003E-5</v>
      </c>
      <c r="S35" s="47">
        <f t="shared" si="73"/>
        <v>4.572E-4</v>
      </c>
      <c r="T35" s="47">
        <f t="shared" si="74"/>
        <v>9.6840000000000001E-5</v>
      </c>
      <c r="U35" s="47">
        <f t="shared" si="75"/>
        <v>2.5524000000000001E-8</v>
      </c>
      <c r="V35" s="47">
        <f t="shared" si="76"/>
        <v>0.61919999999999997</v>
      </c>
      <c r="W35" s="47">
        <f t="shared" si="77"/>
        <v>3.7440000000000002</v>
      </c>
      <c r="X35" s="47">
        <f t="shared" si="78"/>
        <v>0.79559999999999997</v>
      </c>
      <c r="Y35" s="47">
        <f t="shared" si="79"/>
        <v>5.3279999999999998E-5</v>
      </c>
      <c r="Z35" s="47">
        <f t="shared" si="80"/>
        <v>1.3104E-3</v>
      </c>
      <c r="AA35" s="47">
        <f t="shared" si="2"/>
        <v>4.5396000000000001</v>
      </c>
      <c r="AB35" s="47">
        <f t="shared" si="3"/>
        <v>1.3636799999999999E-3</v>
      </c>
      <c r="AC35">
        <v>2051</v>
      </c>
      <c r="AD35" s="28">
        <f t="shared" si="81"/>
        <v>0.105</v>
      </c>
      <c r="AE35" s="28">
        <f t="shared" ref="AE35" si="98">AE34</f>
        <v>1.667E-16</v>
      </c>
      <c r="AF35" s="28">
        <v>3.5410000000000001E-5</v>
      </c>
      <c r="AG35" s="28">
        <f t="shared" si="82"/>
        <v>4.4729999999999998E-4</v>
      </c>
      <c r="AH35" s="28">
        <f t="shared" si="83"/>
        <v>1.516E-4</v>
      </c>
      <c r="AI35" s="28">
        <f t="shared" si="84"/>
        <v>1.1370000000000001E-7</v>
      </c>
      <c r="AJ35" s="28">
        <f t="shared" si="85"/>
        <v>1.2789999999999999</v>
      </c>
      <c r="AK35" s="28">
        <f t="shared" si="86"/>
        <v>8.6499999999999994E-2</v>
      </c>
      <c r="AL35" s="28">
        <f t="shared" si="87"/>
        <v>1.1043000000000001</v>
      </c>
      <c r="AM35" s="28">
        <f t="shared" si="88"/>
        <v>0</v>
      </c>
      <c r="AN35" s="28">
        <f t="shared" si="89"/>
        <v>0</v>
      </c>
      <c r="AO35" s="28">
        <f t="shared" si="4"/>
        <v>1.1908000000000001</v>
      </c>
      <c r="AP35" s="47">
        <f t="shared" si="5"/>
        <v>0</v>
      </c>
    </row>
    <row r="36" spans="1:42" x14ac:dyDescent="0.3">
      <c r="A36">
        <v>2052</v>
      </c>
      <c r="B36" s="28">
        <f t="shared" si="60"/>
        <v>4.0300000000000002E-2</v>
      </c>
      <c r="C36" s="28">
        <f t="shared" si="60"/>
        <v>3.7399999999999997E-14</v>
      </c>
      <c r="D36" s="28">
        <f t="shared" si="61"/>
        <v>2.73E-5</v>
      </c>
      <c r="E36" s="28">
        <f t="shared" si="62"/>
        <v>2.6800000000000001E-4</v>
      </c>
      <c r="F36" s="28">
        <f t="shared" si="63"/>
        <v>6.0300000000000002E-5</v>
      </c>
      <c r="G36" s="28">
        <f t="shared" si="64"/>
        <v>1.37E-7</v>
      </c>
      <c r="H36" s="28">
        <f t="shared" si="65"/>
        <v>0.40600000000000003</v>
      </c>
      <c r="I36" s="28">
        <f t="shared" si="66"/>
        <v>5.69</v>
      </c>
      <c r="J36" s="28">
        <f t="shared" si="67"/>
        <v>0.46100000000000002</v>
      </c>
      <c r="K36" s="28">
        <f t="shared" si="68"/>
        <v>3.5300000000000002E-4</v>
      </c>
      <c r="L36" s="28">
        <f t="shared" si="69"/>
        <v>9.2799999999999994E-9</v>
      </c>
      <c r="M36" s="28">
        <f t="shared" si="0"/>
        <v>6.1510000000000007</v>
      </c>
      <c r="N36" s="28">
        <f t="shared" si="1"/>
        <v>3.5300928000000001E-4</v>
      </c>
      <c r="O36">
        <v>2052</v>
      </c>
      <c r="P36" s="47">
        <f t="shared" si="70"/>
        <v>6.8040000000000003E-2</v>
      </c>
      <c r="Q36" s="47">
        <f t="shared" si="71"/>
        <v>1.0656E-13</v>
      </c>
      <c r="R36" s="47">
        <f t="shared" si="72"/>
        <v>4.5720000000000003E-5</v>
      </c>
      <c r="S36" s="47">
        <f t="shared" si="73"/>
        <v>4.572E-4</v>
      </c>
      <c r="T36" s="47">
        <f t="shared" si="74"/>
        <v>9.6840000000000001E-5</v>
      </c>
      <c r="U36" s="47">
        <f t="shared" si="75"/>
        <v>2.5524000000000001E-8</v>
      </c>
      <c r="V36" s="47">
        <f t="shared" si="76"/>
        <v>0.61919999999999997</v>
      </c>
      <c r="W36" s="47">
        <f t="shared" si="77"/>
        <v>3.7440000000000002</v>
      </c>
      <c r="X36" s="47">
        <f t="shared" si="78"/>
        <v>0.79559999999999997</v>
      </c>
      <c r="Y36" s="47">
        <f t="shared" si="79"/>
        <v>5.3279999999999998E-5</v>
      </c>
      <c r="Z36" s="47">
        <f t="shared" si="80"/>
        <v>1.3104E-3</v>
      </c>
      <c r="AA36" s="47">
        <f t="shared" si="2"/>
        <v>4.5396000000000001</v>
      </c>
      <c r="AB36" s="47">
        <f t="shared" si="3"/>
        <v>1.3636799999999999E-3</v>
      </c>
      <c r="AC36">
        <v>2052</v>
      </c>
      <c r="AD36" s="28">
        <f t="shared" si="81"/>
        <v>0.105</v>
      </c>
      <c r="AE36" s="28">
        <f t="shared" ref="AE36" si="99">AE35</f>
        <v>1.667E-16</v>
      </c>
      <c r="AF36" s="28">
        <v>3.5410000000000001E-5</v>
      </c>
      <c r="AG36" s="28">
        <f t="shared" si="82"/>
        <v>4.4729999999999998E-4</v>
      </c>
      <c r="AH36" s="28">
        <f t="shared" si="83"/>
        <v>1.516E-4</v>
      </c>
      <c r="AI36" s="28">
        <f t="shared" si="84"/>
        <v>1.1370000000000001E-7</v>
      </c>
      <c r="AJ36" s="28">
        <f t="shared" si="85"/>
        <v>1.2789999999999999</v>
      </c>
      <c r="AK36" s="28">
        <f t="shared" si="86"/>
        <v>8.6499999999999994E-2</v>
      </c>
      <c r="AL36" s="28">
        <f t="shared" si="87"/>
        <v>1.1043000000000001</v>
      </c>
      <c r="AM36" s="28">
        <f t="shared" si="88"/>
        <v>0</v>
      </c>
      <c r="AN36" s="28">
        <f t="shared" si="89"/>
        <v>0</v>
      </c>
      <c r="AO36" s="28">
        <f t="shared" si="4"/>
        <v>1.1908000000000001</v>
      </c>
      <c r="AP36" s="47">
        <f t="shared" si="5"/>
        <v>0</v>
      </c>
    </row>
    <row r="37" spans="1:42" x14ac:dyDescent="0.3">
      <c r="A37">
        <v>2053</v>
      </c>
      <c r="B37" s="28">
        <f t="shared" si="60"/>
        <v>4.0300000000000002E-2</v>
      </c>
      <c r="C37" s="28">
        <f t="shared" si="60"/>
        <v>3.7399999999999997E-14</v>
      </c>
      <c r="D37" s="28">
        <f t="shared" si="61"/>
        <v>2.73E-5</v>
      </c>
      <c r="E37" s="28">
        <f t="shared" si="62"/>
        <v>2.6800000000000001E-4</v>
      </c>
      <c r="F37" s="28">
        <f t="shared" si="63"/>
        <v>6.0300000000000002E-5</v>
      </c>
      <c r="G37" s="28">
        <f t="shared" si="64"/>
        <v>1.37E-7</v>
      </c>
      <c r="H37" s="28">
        <f t="shared" si="65"/>
        <v>0.40600000000000003</v>
      </c>
      <c r="I37" s="28">
        <f t="shared" si="66"/>
        <v>5.69</v>
      </c>
      <c r="J37" s="28">
        <f t="shared" si="67"/>
        <v>0.46100000000000002</v>
      </c>
      <c r="K37" s="28">
        <f t="shared" si="68"/>
        <v>3.5300000000000002E-4</v>
      </c>
      <c r="L37" s="28">
        <f t="shared" si="69"/>
        <v>9.2799999999999994E-9</v>
      </c>
      <c r="M37" s="28">
        <f t="shared" si="0"/>
        <v>6.1510000000000007</v>
      </c>
      <c r="N37" s="28">
        <f t="shared" si="1"/>
        <v>3.5300928000000001E-4</v>
      </c>
      <c r="O37">
        <v>2053</v>
      </c>
      <c r="P37" s="47">
        <f t="shared" si="70"/>
        <v>6.8040000000000003E-2</v>
      </c>
      <c r="Q37" s="47">
        <f t="shared" si="71"/>
        <v>1.0656E-13</v>
      </c>
      <c r="R37" s="47">
        <f t="shared" si="72"/>
        <v>4.5720000000000003E-5</v>
      </c>
      <c r="S37" s="47">
        <f t="shared" si="73"/>
        <v>4.572E-4</v>
      </c>
      <c r="T37" s="47">
        <f t="shared" si="74"/>
        <v>9.6840000000000001E-5</v>
      </c>
      <c r="U37" s="47">
        <f t="shared" si="75"/>
        <v>2.5524000000000001E-8</v>
      </c>
      <c r="V37" s="47">
        <f t="shared" si="76"/>
        <v>0.61919999999999997</v>
      </c>
      <c r="W37" s="47">
        <f t="shared" si="77"/>
        <v>3.7440000000000002</v>
      </c>
      <c r="X37" s="47">
        <f t="shared" si="78"/>
        <v>0.79559999999999997</v>
      </c>
      <c r="Y37" s="47">
        <f t="shared" si="79"/>
        <v>5.3279999999999998E-5</v>
      </c>
      <c r="Z37" s="47">
        <f t="shared" si="80"/>
        <v>1.3104E-3</v>
      </c>
      <c r="AA37" s="47">
        <f t="shared" si="2"/>
        <v>4.5396000000000001</v>
      </c>
      <c r="AB37" s="47">
        <f t="shared" si="3"/>
        <v>1.3636799999999999E-3</v>
      </c>
      <c r="AC37">
        <v>2053</v>
      </c>
      <c r="AD37" s="28">
        <f t="shared" si="81"/>
        <v>0.105</v>
      </c>
      <c r="AE37" s="28">
        <f t="shared" ref="AE37" si="100">AE36</f>
        <v>1.667E-16</v>
      </c>
      <c r="AF37" s="28">
        <v>3.5410000000000001E-5</v>
      </c>
      <c r="AG37" s="28">
        <f t="shared" si="82"/>
        <v>4.4729999999999998E-4</v>
      </c>
      <c r="AH37" s="28">
        <f t="shared" si="83"/>
        <v>1.516E-4</v>
      </c>
      <c r="AI37" s="28">
        <f t="shared" si="84"/>
        <v>1.1370000000000001E-7</v>
      </c>
      <c r="AJ37" s="28">
        <f t="shared" si="85"/>
        <v>1.2789999999999999</v>
      </c>
      <c r="AK37" s="28">
        <f t="shared" si="86"/>
        <v>8.6499999999999994E-2</v>
      </c>
      <c r="AL37" s="28">
        <f t="shared" si="87"/>
        <v>1.1043000000000001</v>
      </c>
      <c r="AM37" s="28">
        <f t="shared" si="88"/>
        <v>0</v>
      </c>
      <c r="AN37" s="28">
        <f t="shared" si="89"/>
        <v>0</v>
      </c>
      <c r="AO37" s="28">
        <f t="shared" si="4"/>
        <v>1.1908000000000001</v>
      </c>
      <c r="AP37" s="47">
        <f t="shared" si="5"/>
        <v>0</v>
      </c>
    </row>
    <row r="38" spans="1:42" x14ac:dyDescent="0.3">
      <c r="A38">
        <v>2054</v>
      </c>
      <c r="B38" s="28">
        <f t="shared" si="60"/>
        <v>4.0300000000000002E-2</v>
      </c>
      <c r="C38" s="28">
        <f t="shared" si="60"/>
        <v>3.7399999999999997E-14</v>
      </c>
      <c r="D38" s="28">
        <f t="shared" si="61"/>
        <v>2.73E-5</v>
      </c>
      <c r="E38" s="28">
        <f t="shared" si="62"/>
        <v>2.6800000000000001E-4</v>
      </c>
      <c r="F38" s="28">
        <f t="shared" si="63"/>
        <v>6.0300000000000002E-5</v>
      </c>
      <c r="G38" s="28">
        <f t="shared" si="64"/>
        <v>1.37E-7</v>
      </c>
      <c r="H38" s="28">
        <f t="shared" si="65"/>
        <v>0.40600000000000003</v>
      </c>
      <c r="I38" s="28">
        <f t="shared" si="66"/>
        <v>5.69</v>
      </c>
      <c r="J38" s="28">
        <f t="shared" si="67"/>
        <v>0.46100000000000002</v>
      </c>
      <c r="K38" s="28">
        <f t="shared" si="68"/>
        <v>3.5300000000000002E-4</v>
      </c>
      <c r="L38" s="28">
        <f t="shared" si="69"/>
        <v>9.2799999999999994E-9</v>
      </c>
      <c r="M38" s="28">
        <f t="shared" si="0"/>
        <v>6.1510000000000007</v>
      </c>
      <c r="N38" s="28">
        <f t="shared" si="1"/>
        <v>3.5300928000000001E-4</v>
      </c>
      <c r="O38">
        <v>2054</v>
      </c>
      <c r="P38" s="47">
        <f t="shared" si="70"/>
        <v>6.8040000000000003E-2</v>
      </c>
      <c r="Q38" s="47">
        <f t="shared" si="71"/>
        <v>1.0656E-13</v>
      </c>
      <c r="R38" s="47">
        <f t="shared" si="72"/>
        <v>4.5720000000000003E-5</v>
      </c>
      <c r="S38" s="47">
        <f t="shared" si="73"/>
        <v>4.572E-4</v>
      </c>
      <c r="T38" s="47">
        <f t="shared" si="74"/>
        <v>9.6840000000000001E-5</v>
      </c>
      <c r="U38" s="47">
        <f t="shared" si="75"/>
        <v>2.5524000000000001E-8</v>
      </c>
      <c r="V38" s="47">
        <f t="shared" si="76"/>
        <v>0.61919999999999997</v>
      </c>
      <c r="W38" s="47">
        <f t="shared" si="77"/>
        <v>3.7440000000000002</v>
      </c>
      <c r="X38" s="47">
        <f t="shared" si="78"/>
        <v>0.79559999999999997</v>
      </c>
      <c r="Y38" s="47">
        <f t="shared" si="79"/>
        <v>5.3279999999999998E-5</v>
      </c>
      <c r="Z38" s="47">
        <f t="shared" si="80"/>
        <v>1.3104E-3</v>
      </c>
      <c r="AA38" s="47">
        <f t="shared" si="2"/>
        <v>4.5396000000000001</v>
      </c>
      <c r="AB38" s="47">
        <f t="shared" si="3"/>
        <v>1.3636799999999999E-3</v>
      </c>
      <c r="AC38">
        <v>2054</v>
      </c>
      <c r="AD38" s="28">
        <f t="shared" si="81"/>
        <v>0.105</v>
      </c>
      <c r="AE38" s="28">
        <f t="shared" ref="AE38" si="101">AE37</f>
        <v>1.667E-16</v>
      </c>
      <c r="AF38" s="28">
        <v>3.5410000000000001E-5</v>
      </c>
      <c r="AG38" s="28">
        <f t="shared" si="82"/>
        <v>4.4729999999999998E-4</v>
      </c>
      <c r="AH38" s="28">
        <f t="shared" si="83"/>
        <v>1.516E-4</v>
      </c>
      <c r="AI38" s="28">
        <f t="shared" si="84"/>
        <v>1.1370000000000001E-7</v>
      </c>
      <c r="AJ38" s="28">
        <f t="shared" si="85"/>
        <v>1.2789999999999999</v>
      </c>
      <c r="AK38" s="28">
        <f t="shared" si="86"/>
        <v>8.6499999999999994E-2</v>
      </c>
      <c r="AL38" s="28">
        <f t="shared" si="87"/>
        <v>1.1043000000000001</v>
      </c>
      <c r="AM38" s="28">
        <f t="shared" si="88"/>
        <v>0</v>
      </c>
      <c r="AN38" s="28">
        <f t="shared" si="89"/>
        <v>0</v>
      </c>
      <c r="AO38" s="28">
        <f t="shared" si="4"/>
        <v>1.1908000000000001</v>
      </c>
      <c r="AP38" s="47">
        <f t="shared" si="5"/>
        <v>0</v>
      </c>
    </row>
    <row r="39" spans="1:42" x14ac:dyDescent="0.3">
      <c r="A39">
        <v>2055</v>
      </c>
      <c r="B39" s="28">
        <f t="shared" si="60"/>
        <v>4.0300000000000002E-2</v>
      </c>
      <c r="C39" s="28">
        <f t="shared" si="60"/>
        <v>3.7399999999999997E-14</v>
      </c>
      <c r="D39" s="28">
        <f t="shared" si="61"/>
        <v>2.73E-5</v>
      </c>
      <c r="E39" s="28">
        <f t="shared" si="62"/>
        <v>2.6800000000000001E-4</v>
      </c>
      <c r="F39" s="28">
        <f t="shared" si="63"/>
        <v>6.0300000000000002E-5</v>
      </c>
      <c r="G39" s="28">
        <f t="shared" si="64"/>
        <v>1.37E-7</v>
      </c>
      <c r="H39" s="28">
        <f t="shared" si="65"/>
        <v>0.40600000000000003</v>
      </c>
      <c r="I39" s="28">
        <f t="shared" si="66"/>
        <v>5.69</v>
      </c>
      <c r="J39" s="28">
        <f t="shared" si="67"/>
        <v>0.46100000000000002</v>
      </c>
      <c r="K39" s="28">
        <f t="shared" si="68"/>
        <v>3.5300000000000002E-4</v>
      </c>
      <c r="L39" s="28">
        <f t="shared" si="69"/>
        <v>9.2799999999999994E-9</v>
      </c>
      <c r="M39" s="28">
        <f t="shared" si="0"/>
        <v>6.1510000000000007</v>
      </c>
      <c r="N39" s="28">
        <f t="shared" si="1"/>
        <v>3.5300928000000001E-4</v>
      </c>
      <c r="O39">
        <v>2055</v>
      </c>
      <c r="P39" s="47">
        <f t="shared" si="70"/>
        <v>6.8040000000000003E-2</v>
      </c>
      <c r="Q39" s="47">
        <f t="shared" si="71"/>
        <v>1.0656E-13</v>
      </c>
      <c r="R39" s="47">
        <f t="shared" si="72"/>
        <v>4.5720000000000003E-5</v>
      </c>
      <c r="S39" s="47">
        <f t="shared" si="73"/>
        <v>4.572E-4</v>
      </c>
      <c r="T39" s="47">
        <f t="shared" si="74"/>
        <v>9.6840000000000001E-5</v>
      </c>
      <c r="U39" s="47">
        <f t="shared" si="75"/>
        <v>2.5524000000000001E-8</v>
      </c>
      <c r="V39" s="47">
        <f t="shared" si="76"/>
        <v>0.61919999999999997</v>
      </c>
      <c r="W39" s="47">
        <f t="shared" si="77"/>
        <v>3.7440000000000002</v>
      </c>
      <c r="X39" s="47">
        <f t="shared" si="78"/>
        <v>0.79559999999999997</v>
      </c>
      <c r="Y39" s="47">
        <f t="shared" si="79"/>
        <v>5.3279999999999998E-5</v>
      </c>
      <c r="Z39" s="47">
        <f t="shared" si="80"/>
        <v>1.3104E-3</v>
      </c>
      <c r="AA39" s="47">
        <f t="shared" si="2"/>
        <v>4.5396000000000001</v>
      </c>
      <c r="AB39" s="47">
        <f t="shared" si="3"/>
        <v>1.3636799999999999E-3</v>
      </c>
      <c r="AC39">
        <v>2055</v>
      </c>
      <c r="AD39" s="28">
        <f t="shared" si="81"/>
        <v>0.105</v>
      </c>
      <c r="AE39" s="28">
        <f t="shared" ref="AE39" si="102">AE38</f>
        <v>1.667E-16</v>
      </c>
      <c r="AF39" s="28">
        <v>3.5410000000000001E-5</v>
      </c>
      <c r="AG39" s="28">
        <f t="shared" si="82"/>
        <v>4.4729999999999998E-4</v>
      </c>
      <c r="AH39" s="28">
        <f t="shared" si="83"/>
        <v>1.516E-4</v>
      </c>
      <c r="AI39" s="28">
        <f t="shared" si="84"/>
        <v>1.1370000000000001E-7</v>
      </c>
      <c r="AJ39" s="28">
        <f t="shared" si="85"/>
        <v>1.2789999999999999</v>
      </c>
      <c r="AK39" s="28">
        <f t="shared" si="86"/>
        <v>8.6499999999999994E-2</v>
      </c>
      <c r="AL39" s="28">
        <f t="shared" si="87"/>
        <v>1.1043000000000001</v>
      </c>
      <c r="AM39" s="28">
        <f t="shared" si="88"/>
        <v>0</v>
      </c>
      <c r="AN39" s="28">
        <f t="shared" si="89"/>
        <v>0</v>
      </c>
      <c r="AO39" s="28">
        <f t="shared" si="4"/>
        <v>1.1908000000000001</v>
      </c>
      <c r="AP39" s="47">
        <f t="shared" si="5"/>
        <v>0</v>
      </c>
    </row>
    <row r="40" spans="1:42" x14ac:dyDescent="0.3">
      <c r="A40">
        <v>2056</v>
      </c>
      <c r="B40" s="28">
        <f t="shared" si="60"/>
        <v>4.0300000000000002E-2</v>
      </c>
      <c r="C40" s="28">
        <f t="shared" si="60"/>
        <v>3.7399999999999997E-14</v>
      </c>
      <c r="D40" s="28">
        <f t="shared" si="61"/>
        <v>2.73E-5</v>
      </c>
      <c r="E40" s="28">
        <f t="shared" si="62"/>
        <v>2.6800000000000001E-4</v>
      </c>
      <c r="F40" s="28">
        <f t="shared" si="63"/>
        <v>6.0300000000000002E-5</v>
      </c>
      <c r="G40" s="28">
        <f t="shared" si="64"/>
        <v>1.37E-7</v>
      </c>
      <c r="H40" s="28">
        <f t="shared" si="65"/>
        <v>0.40600000000000003</v>
      </c>
      <c r="I40" s="28">
        <f t="shared" si="66"/>
        <v>5.69</v>
      </c>
      <c r="J40" s="28">
        <f t="shared" si="67"/>
        <v>0.46100000000000002</v>
      </c>
      <c r="K40" s="28">
        <f t="shared" si="68"/>
        <v>3.5300000000000002E-4</v>
      </c>
      <c r="L40" s="28">
        <f t="shared" si="69"/>
        <v>9.2799999999999994E-9</v>
      </c>
      <c r="M40" s="28">
        <f t="shared" si="0"/>
        <v>6.1510000000000007</v>
      </c>
      <c r="N40" s="28">
        <f t="shared" si="1"/>
        <v>3.5300928000000001E-4</v>
      </c>
      <c r="O40">
        <v>2056</v>
      </c>
      <c r="P40" s="47">
        <f t="shared" si="70"/>
        <v>6.8040000000000003E-2</v>
      </c>
      <c r="Q40" s="47">
        <f t="shared" si="71"/>
        <v>1.0656E-13</v>
      </c>
      <c r="R40" s="47">
        <f t="shared" si="72"/>
        <v>4.5720000000000003E-5</v>
      </c>
      <c r="S40" s="47">
        <f t="shared" si="73"/>
        <v>4.572E-4</v>
      </c>
      <c r="T40" s="47">
        <f t="shared" si="74"/>
        <v>9.6840000000000001E-5</v>
      </c>
      <c r="U40" s="47">
        <f t="shared" si="75"/>
        <v>2.5524000000000001E-8</v>
      </c>
      <c r="V40" s="47">
        <f t="shared" si="76"/>
        <v>0.61919999999999997</v>
      </c>
      <c r="W40" s="47">
        <f t="shared" si="77"/>
        <v>3.7440000000000002</v>
      </c>
      <c r="X40" s="47">
        <f t="shared" si="78"/>
        <v>0.79559999999999997</v>
      </c>
      <c r="Y40" s="47">
        <f t="shared" si="79"/>
        <v>5.3279999999999998E-5</v>
      </c>
      <c r="Z40" s="47">
        <f t="shared" si="80"/>
        <v>1.3104E-3</v>
      </c>
      <c r="AA40" s="47">
        <f t="shared" si="2"/>
        <v>4.5396000000000001</v>
      </c>
      <c r="AB40" s="47">
        <f t="shared" si="3"/>
        <v>1.3636799999999999E-3</v>
      </c>
      <c r="AC40">
        <v>2056</v>
      </c>
      <c r="AD40" s="28">
        <f t="shared" si="81"/>
        <v>0.105</v>
      </c>
      <c r="AE40" s="28">
        <f t="shared" ref="AE40" si="103">AE39</f>
        <v>1.667E-16</v>
      </c>
      <c r="AF40" s="28">
        <v>3.5410000000000001E-5</v>
      </c>
      <c r="AG40" s="28">
        <f t="shared" si="82"/>
        <v>4.4729999999999998E-4</v>
      </c>
      <c r="AH40" s="28">
        <f t="shared" si="83"/>
        <v>1.516E-4</v>
      </c>
      <c r="AI40" s="28">
        <f t="shared" si="84"/>
        <v>1.1370000000000001E-7</v>
      </c>
      <c r="AJ40" s="28">
        <f t="shared" si="85"/>
        <v>1.2789999999999999</v>
      </c>
      <c r="AK40" s="28">
        <f t="shared" si="86"/>
        <v>8.6499999999999994E-2</v>
      </c>
      <c r="AL40" s="28">
        <f t="shared" si="87"/>
        <v>1.1043000000000001</v>
      </c>
      <c r="AM40" s="28">
        <f t="shared" si="88"/>
        <v>0</v>
      </c>
      <c r="AN40" s="28">
        <f t="shared" si="89"/>
        <v>0</v>
      </c>
      <c r="AO40" s="28">
        <f t="shared" si="4"/>
        <v>1.1908000000000001</v>
      </c>
      <c r="AP40" s="47">
        <f t="shared" si="5"/>
        <v>0</v>
      </c>
    </row>
    <row r="41" spans="1:42" x14ac:dyDescent="0.3">
      <c r="A41">
        <v>2057</v>
      </c>
      <c r="B41" s="28">
        <f t="shared" si="60"/>
        <v>4.0300000000000002E-2</v>
      </c>
      <c r="C41" s="28">
        <f t="shared" si="60"/>
        <v>3.7399999999999997E-14</v>
      </c>
      <c r="D41" s="28">
        <f t="shared" si="61"/>
        <v>2.73E-5</v>
      </c>
      <c r="E41" s="28">
        <f t="shared" si="62"/>
        <v>2.6800000000000001E-4</v>
      </c>
      <c r="F41" s="28">
        <f t="shared" si="63"/>
        <v>6.0300000000000002E-5</v>
      </c>
      <c r="G41" s="28">
        <f t="shared" si="64"/>
        <v>1.37E-7</v>
      </c>
      <c r="H41" s="28">
        <f t="shared" si="65"/>
        <v>0.40600000000000003</v>
      </c>
      <c r="I41" s="28">
        <f t="shared" si="66"/>
        <v>5.69</v>
      </c>
      <c r="J41" s="28">
        <f t="shared" si="67"/>
        <v>0.46100000000000002</v>
      </c>
      <c r="K41" s="28">
        <f t="shared" si="68"/>
        <v>3.5300000000000002E-4</v>
      </c>
      <c r="L41" s="28">
        <f t="shared" si="69"/>
        <v>9.2799999999999994E-9</v>
      </c>
      <c r="M41" s="28">
        <f t="shared" si="0"/>
        <v>6.1510000000000007</v>
      </c>
      <c r="N41" s="28">
        <f t="shared" si="1"/>
        <v>3.5300928000000001E-4</v>
      </c>
      <c r="O41">
        <v>2057</v>
      </c>
      <c r="P41" s="47">
        <f t="shared" si="70"/>
        <v>6.8040000000000003E-2</v>
      </c>
      <c r="Q41" s="47">
        <f t="shared" si="71"/>
        <v>1.0656E-13</v>
      </c>
      <c r="R41" s="47">
        <f t="shared" si="72"/>
        <v>4.5720000000000003E-5</v>
      </c>
      <c r="S41" s="47">
        <f t="shared" si="73"/>
        <v>4.572E-4</v>
      </c>
      <c r="T41" s="47">
        <f t="shared" si="74"/>
        <v>9.6840000000000001E-5</v>
      </c>
      <c r="U41" s="47">
        <f t="shared" si="75"/>
        <v>2.5524000000000001E-8</v>
      </c>
      <c r="V41" s="47">
        <f t="shared" si="76"/>
        <v>0.61919999999999997</v>
      </c>
      <c r="W41" s="47">
        <f t="shared" si="77"/>
        <v>3.7440000000000002</v>
      </c>
      <c r="X41" s="47">
        <f t="shared" si="78"/>
        <v>0.79559999999999997</v>
      </c>
      <c r="Y41" s="47">
        <f t="shared" si="79"/>
        <v>5.3279999999999998E-5</v>
      </c>
      <c r="Z41" s="47">
        <f t="shared" si="80"/>
        <v>1.3104E-3</v>
      </c>
      <c r="AA41" s="47">
        <f t="shared" si="2"/>
        <v>4.5396000000000001</v>
      </c>
      <c r="AB41" s="47">
        <f t="shared" si="3"/>
        <v>1.3636799999999999E-3</v>
      </c>
      <c r="AC41">
        <v>2057</v>
      </c>
      <c r="AD41" s="28">
        <f t="shared" si="81"/>
        <v>0.105</v>
      </c>
      <c r="AE41" s="28">
        <f t="shared" ref="AE41" si="104">AE40</f>
        <v>1.667E-16</v>
      </c>
      <c r="AF41" s="28">
        <v>3.5410000000000001E-5</v>
      </c>
      <c r="AG41" s="28">
        <f t="shared" si="82"/>
        <v>4.4729999999999998E-4</v>
      </c>
      <c r="AH41" s="28">
        <f t="shared" si="83"/>
        <v>1.516E-4</v>
      </c>
      <c r="AI41" s="28">
        <f t="shared" si="84"/>
        <v>1.1370000000000001E-7</v>
      </c>
      <c r="AJ41" s="28">
        <f t="shared" si="85"/>
        <v>1.2789999999999999</v>
      </c>
      <c r="AK41" s="28">
        <f t="shared" si="86"/>
        <v>8.6499999999999994E-2</v>
      </c>
      <c r="AL41" s="28">
        <f t="shared" si="87"/>
        <v>1.1043000000000001</v>
      </c>
      <c r="AM41" s="28">
        <f t="shared" si="88"/>
        <v>0</v>
      </c>
      <c r="AN41" s="28">
        <f t="shared" si="89"/>
        <v>0</v>
      </c>
      <c r="AO41" s="28">
        <f t="shared" si="4"/>
        <v>1.1908000000000001</v>
      </c>
      <c r="AP41" s="47">
        <f t="shared" si="5"/>
        <v>0</v>
      </c>
    </row>
    <row r="42" spans="1:42" x14ac:dyDescent="0.3">
      <c r="A42">
        <v>2058</v>
      </c>
      <c r="B42" s="28">
        <f t="shared" si="60"/>
        <v>4.0300000000000002E-2</v>
      </c>
      <c r="C42" s="28">
        <f t="shared" si="60"/>
        <v>3.7399999999999997E-14</v>
      </c>
      <c r="D42" s="28">
        <f t="shared" si="61"/>
        <v>2.73E-5</v>
      </c>
      <c r="E42" s="28">
        <f t="shared" si="62"/>
        <v>2.6800000000000001E-4</v>
      </c>
      <c r="F42" s="28">
        <f t="shared" si="63"/>
        <v>6.0300000000000002E-5</v>
      </c>
      <c r="G42" s="28">
        <f t="shared" si="64"/>
        <v>1.37E-7</v>
      </c>
      <c r="H42" s="28">
        <f t="shared" si="65"/>
        <v>0.40600000000000003</v>
      </c>
      <c r="I42" s="28">
        <f t="shared" si="66"/>
        <v>5.69</v>
      </c>
      <c r="J42" s="28">
        <f t="shared" si="67"/>
        <v>0.46100000000000002</v>
      </c>
      <c r="K42" s="28">
        <f t="shared" si="68"/>
        <v>3.5300000000000002E-4</v>
      </c>
      <c r="L42" s="28">
        <f t="shared" si="69"/>
        <v>9.2799999999999994E-9</v>
      </c>
      <c r="M42" s="28">
        <f t="shared" si="0"/>
        <v>6.1510000000000007</v>
      </c>
      <c r="N42" s="28">
        <f t="shared" si="1"/>
        <v>3.5300928000000001E-4</v>
      </c>
      <c r="O42">
        <v>2058</v>
      </c>
      <c r="P42" s="47">
        <f t="shared" si="70"/>
        <v>6.8040000000000003E-2</v>
      </c>
      <c r="Q42" s="47">
        <f t="shared" si="71"/>
        <v>1.0656E-13</v>
      </c>
      <c r="R42" s="47">
        <f t="shared" si="72"/>
        <v>4.5720000000000003E-5</v>
      </c>
      <c r="S42" s="47">
        <f t="shared" si="73"/>
        <v>4.572E-4</v>
      </c>
      <c r="T42" s="47">
        <f t="shared" si="74"/>
        <v>9.6840000000000001E-5</v>
      </c>
      <c r="U42" s="47">
        <f t="shared" si="75"/>
        <v>2.5524000000000001E-8</v>
      </c>
      <c r="V42" s="47">
        <f t="shared" si="76"/>
        <v>0.61919999999999997</v>
      </c>
      <c r="W42" s="47">
        <f t="shared" si="77"/>
        <v>3.7440000000000002</v>
      </c>
      <c r="X42" s="47">
        <f t="shared" si="78"/>
        <v>0.79559999999999997</v>
      </c>
      <c r="Y42" s="47">
        <f t="shared" si="79"/>
        <v>5.3279999999999998E-5</v>
      </c>
      <c r="Z42" s="47">
        <f t="shared" si="80"/>
        <v>1.3104E-3</v>
      </c>
      <c r="AA42" s="47">
        <f t="shared" si="2"/>
        <v>4.5396000000000001</v>
      </c>
      <c r="AB42" s="47">
        <f t="shared" si="3"/>
        <v>1.3636799999999999E-3</v>
      </c>
      <c r="AC42">
        <v>2058</v>
      </c>
      <c r="AD42" s="28">
        <f t="shared" si="81"/>
        <v>0.105</v>
      </c>
      <c r="AE42" s="28">
        <f t="shared" ref="AE42" si="105">AE41</f>
        <v>1.667E-16</v>
      </c>
      <c r="AF42" s="28">
        <v>3.5410000000000001E-5</v>
      </c>
      <c r="AG42" s="28">
        <f t="shared" si="82"/>
        <v>4.4729999999999998E-4</v>
      </c>
      <c r="AH42" s="28">
        <f t="shared" si="83"/>
        <v>1.516E-4</v>
      </c>
      <c r="AI42" s="28">
        <f t="shared" si="84"/>
        <v>1.1370000000000001E-7</v>
      </c>
      <c r="AJ42" s="28">
        <f t="shared" si="85"/>
        <v>1.2789999999999999</v>
      </c>
      <c r="AK42" s="28">
        <f t="shared" si="86"/>
        <v>8.6499999999999994E-2</v>
      </c>
      <c r="AL42" s="28">
        <f t="shared" si="87"/>
        <v>1.1043000000000001</v>
      </c>
      <c r="AM42" s="28">
        <f t="shared" si="88"/>
        <v>0</v>
      </c>
      <c r="AN42" s="28">
        <f t="shared" si="89"/>
        <v>0</v>
      </c>
      <c r="AO42" s="28">
        <f t="shared" si="4"/>
        <v>1.1908000000000001</v>
      </c>
      <c r="AP42" s="47">
        <f t="shared" si="5"/>
        <v>0</v>
      </c>
    </row>
    <row r="43" spans="1:42" x14ac:dyDescent="0.3">
      <c r="A43">
        <v>2059</v>
      </c>
      <c r="B43" s="28">
        <f t="shared" si="60"/>
        <v>4.0300000000000002E-2</v>
      </c>
      <c r="C43" s="28">
        <f t="shared" si="60"/>
        <v>3.7399999999999997E-14</v>
      </c>
      <c r="D43" s="28">
        <f t="shared" si="61"/>
        <v>2.73E-5</v>
      </c>
      <c r="E43" s="28">
        <f t="shared" si="62"/>
        <v>2.6800000000000001E-4</v>
      </c>
      <c r="F43" s="28">
        <f t="shared" si="63"/>
        <v>6.0300000000000002E-5</v>
      </c>
      <c r="G43" s="28">
        <f t="shared" si="64"/>
        <v>1.37E-7</v>
      </c>
      <c r="H43" s="28">
        <f t="shared" si="65"/>
        <v>0.40600000000000003</v>
      </c>
      <c r="I43" s="28">
        <f t="shared" si="66"/>
        <v>5.69</v>
      </c>
      <c r="J43" s="28">
        <f t="shared" si="67"/>
        <v>0.46100000000000002</v>
      </c>
      <c r="K43" s="28">
        <f t="shared" si="68"/>
        <v>3.5300000000000002E-4</v>
      </c>
      <c r="L43" s="28">
        <f t="shared" si="69"/>
        <v>9.2799999999999994E-9</v>
      </c>
      <c r="M43" s="28">
        <f t="shared" si="0"/>
        <v>6.1510000000000007</v>
      </c>
      <c r="N43" s="28">
        <f t="shared" si="1"/>
        <v>3.5300928000000001E-4</v>
      </c>
      <c r="O43">
        <v>2059</v>
      </c>
      <c r="P43" s="47">
        <f t="shared" si="70"/>
        <v>6.8040000000000003E-2</v>
      </c>
      <c r="Q43" s="47">
        <f t="shared" si="71"/>
        <v>1.0656E-13</v>
      </c>
      <c r="R43" s="47">
        <f t="shared" si="72"/>
        <v>4.5720000000000003E-5</v>
      </c>
      <c r="S43" s="47">
        <f t="shared" si="73"/>
        <v>4.572E-4</v>
      </c>
      <c r="T43" s="47">
        <f t="shared" si="74"/>
        <v>9.6840000000000001E-5</v>
      </c>
      <c r="U43" s="47">
        <f t="shared" si="75"/>
        <v>2.5524000000000001E-8</v>
      </c>
      <c r="V43" s="47">
        <f t="shared" si="76"/>
        <v>0.61919999999999997</v>
      </c>
      <c r="W43" s="47">
        <f t="shared" si="77"/>
        <v>3.7440000000000002</v>
      </c>
      <c r="X43" s="47">
        <f t="shared" si="78"/>
        <v>0.79559999999999997</v>
      </c>
      <c r="Y43" s="47">
        <f t="shared" si="79"/>
        <v>5.3279999999999998E-5</v>
      </c>
      <c r="Z43" s="47">
        <f t="shared" si="80"/>
        <v>1.3104E-3</v>
      </c>
      <c r="AA43" s="47">
        <f t="shared" si="2"/>
        <v>4.5396000000000001</v>
      </c>
      <c r="AB43" s="47">
        <f t="shared" si="3"/>
        <v>1.3636799999999999E-3</v>
      </c>
      <c r="AC43">
        <v>2059</v>
      </c>
      <c r="AD43" s="28">
        <f t="shared" si="81"/>
        <v>0.105</v>
      </c>
      <c r="AE43" s="28">
        <f t="shared" ref="AE43" si="106">AE42</f>
        <v>1.667E-16</v>
      </c>
      <c r="AF43" s="28">
        <v>3.5410000000000001E-5</v>
      </c>
      <c r="AG43" s="28">
        <f t="shared" si="82"/>
        <v>4.4729999999999998E-4</v>
      </c>
      <c r="AH43" s="28">
        <f t="shared" si="83"/>
        <v>1.516E-4</v>
      </c>
      <c r="AI43" s="28">
        <f t="shared" si="84"/>
        <v>1.1370000000000001E-7</v>
      </c>
      <c r="AJ43" s="28">
        <f t="shared" si="85"/>
        <v>1.2789999999999999</v>
      </c>
      <c r="AK43" s="28">
        <f t="shared" si="86"/>
        <v>8.6499999999999994E-2</v>
      </c>
      <c r="AL43" s="28">
        <f t="shared" si="87"/>
        <v>1.1043000000000001</v>
      </c>
      <c r="AM43" s="28">
        <f t="shared" si="88"/>
        <v>0</v>
      </c>
      <c r="AN43" s="28">
        <f t="shared" si="89"/>
        <v>0</v>
      </c>
      <c r="AO43" s="28">
        <f t="shared" si="4"/>
        <v>1.1908000000000001</v>
      </c>
      <c r="AP43" s="47">
        <f t="shared" si="5"/>
        <v>0</v>
      </c>
    </row>
    <row r="44" spans="1:42" x14ac:dyDescent="0.3">
      <c r="A44">
        <v>2060</v>
      </c>
      <c r="B44" s="28">
        <f t="shared" si="60"/>
        <v>4.0300000000000002E-2</v>
      </c>
      <c r="C44" s="28">
        <f t="shared" si="60"/>
        <v>3.7399999999999997E-14</v>
      </c>
      <c r="D44" s="28">
        <f t="shared" si="61"/>
        <v>2.73E-5</v>
      </c>
      <c r="E44" s="28">
        <f t="shared" si="62"/>
        <v>2.6800000000000001E-4</v>
      </c>
      <c r="F44" s="28">
        <f t="shared" si="63"/>
        <v>6.0300000000000002E-5</v>
      </c>
      <c r="G44" s="28">
        <f t="shared" si="64"/>
        <v>1.37E-7</v>
      </c>
      <c r="H44" s="28">
        <f t="shared" si="65"/>
        <v>0.40600000000000003</v>
      </c>
      <c r="I44" s="28">
        <f t="shared" si="66"/>
        <v>5.69</v>
      </c>
      <c r="J44" s="28">
        <f t="shared" si="67"/>
        <v>0.46100000000000002</v>
      </c>
      <c r="K44" s="28">
        <f t="shared" si="68"/>
        <v>3.5300000000000002E-4</v>
      </c>
      <c r="L44" s="28">
        <f t="shared" si="69"/>
        <v>9.2799999999999994E-9</v>
      </c>
      <c r="M44" s="28">
        <f t="shared" si="0"/>
        <v>6.1510000000000007</v>
      </c>
      <c r="N44" s="28">
        <f t="shared" si="1"/>
        <v>3.5300928000000001E-4</v>
      </c>
      <c r="O44">
        <v>2060</v>
      </c>
      <c r="P44" s="47">
        <f t="shared" si="70"/>
        <v>6.8040000000000003E-2</v>
      </c>
      <c r="Q44" s="47">
        <f t="shared" si="71"/>
        <v>1.0656E-13</v>
      </c>
      <c r="R44" s="47">
        <f t="shared" si="72"/>
        <v>4.5720000000000003E-5</v>
      </c>
      <c r="S44" s="47">
        <f t="shared" si="73"/>
        <v>4.572E-4</v>
      </c>
      <c r="T44" s="47">
        <f t="shared" si="74"/>
        <v>9.6840000000000001E-5</v>
      </c>
      <c r="U44" s="47">
        <f t="shared" si="75"/>
        <v>2.5524000000000001E-8</v>
      </c>
      <c r="V44" s="47">
        <f t="shared" si="76"/>
        <v>0.61919999999999997</v>
      </c>
      <c r="W44" s="47">
        <f t="shared" si="77"/>
        <v>3.7440000000000002</v>
      </c>
      <c r="X44" s="47">
        <f t="shared" si="78"/>
        <v>0.79559999999999997</v>
      </c>
      <c r="Y44" s="47">
        <f t="shared" si="79"/>
        <v>5.3279999999999998E-5</v>
      </c>
      <c r="Z44" s="47">
        <f t="shared" si="80"/>
        <v>1.3104E-3</v>
      </c>
      <c r="AA44" s="47">
        <f t="shared" si="2"/>
        <v>4.5396000000000001</v>
      </c>
      <c r="AB44" s="47">
        <f t="shared" si="3"/>
        <v>1.3636799999999999E-3</v>
      </c>
      <c r="AC44">
        <v>2060</v>
      </c>
      <c r="AD44" s="28">
        <f t="shared" si="81"/>
        <v>0.105</v>
      </c>
      <c r="AE44" s="28">
        <f t="shared" ref="AE44" si="107">AE43</f>
        <v>1.667E-16</v>
      </c>
      <c r="AF44" s="28">
        <v>3.5410000000000001E-5</v>
      </c>
      <c r="AG44" s="28">
        <f t="shared" si="82"/>
        <v>4.4729999999999998E-4</v>
      </c>
      <c r="AH44" s="28">
        <f t="shared" si="83"/>
        <v>1.516E-4</v>
      </c>
      <c r="AI44" s="28">
        <f t="shared" si="84"/>
        <v>1.1370000000000001E-7</v>
      </c>
      <c r="AJ44" s="28">
        <f t="shared" si="85"/>
        <v>1.2789999999999999</v>
      </c>
      <c r="AK44" s="28">
        <f t="shared" si="86"/>
        <v>8.6499999999999994E-2</v>
      </c>
      <c r="AL44" s="28">
        <f t="shared" si="87"/>
        <v>1.1043000000000001</v>
      </c>
      <c r="AM44" s="28">
        <f t="shared" si="88"/>
        <v>0</v>
      </c>
      <c r="AN44" s="28">
        <f t="shared" si="89"/>
        <v>0</v>
      </c>
      <c r="AO44" s="28">
        <f t="shared" si="4"/>
        <v>1.1908000000000001</v>
      </c>
      <c r="AP44" s="47">
        <f t="shared" si="5"/>
        <v>0</v>
      </c>
    </row>
    <row r="45" spans="1:42" x14ac:dyDescent="0.3">
      <c r="A45">
        <v>2061</v>
      </c>
      <c r="B45" s="28">
        <f t="shared" si="60"/>
        <v>4.0300000000000002E-2</v>
      </c>
      <c r="C45" s="28">
        <f t="shared" si="60"/>
        <v>3.7399999999999997E-14</v>
      </c>
      <c r="D45" s="28">
        <f t="shared" si="61"/>
        <v>2.73E-5</v>
      </c>
      <c r="E45" s="28">
        <f t="shared" si="62"/>
        <v>2.6800000000000001E-4</v>
      </c>
      <c r="F45" s="28">
        <f t="shared" si="63"/>
        <v>6.0300000000000002E-5</v>
      </c>
      <c r="G45" s="28">
        <f t="shared" si="64"/>
        <v>1.37E-7</v>
      </c>
      <c r="H45" s="28">
        <f t="shared" si="65"/>
        <v>0.40600000000000003</v>
      </c>
      <c r="I45" s="28">
        <f t="shared" si="66"/>
        <v>5.69</v>
      </c>
      <c r="J45" s="28">
        <f t="shared" si="67"/>
        <v>0.46100000000000002</v>
      </c>
      <c r="K45" s="28">
        <f t="shared" si="68"/>
        <v>3.5300000000000002E-4</v>
      </c>
      <c r="L45" s="28">
        <f t="shared" si="69"/>
        <v>9.2799999999999994E-9</v>
      </c>
      <c r="M45" s="28">
        <f t="shared" si="0"/>
        <v>6.1510000000000007</v>
      </c>
      <c r="N45" s="28">
        <f t="shared" si="1"/>
        <v>3.5300928000000001E-4</v>
      </c>
      <c r="O45">
        <v>2061</v>
      </c>
      <c r="P45" s="47">
        <f t="shared" si="70"/>
        <v>6.8040000000000003E-2</v>
      </c>
      <c r="Q45" s="47">
        <f t="shared" si="71"/>
        <v>1.0656E-13</v>
      </c>
      <c r="R45" s="47">
        <f t="shared" si="72"/>
        <v>4.5720000000000003E-5</v>
      </c>
      <c r="S45" s="47">
        <f t="shared" si="73"/>
        <v>4.572E-4</v>
      </c>
      <c r="T45" s="47">
        <f t="shared" si="74"/>
        <v>9.6840000000000001E-5</v>
      </c>
      <c r="U45" s="47">
        <f t="shared" si="75"/>
        <v>2.5524000000000001E-8</v>
      </c>
      <c r="V45" s="47">
        <f t="shared" si="76"/>
        <v>0.61919999999999997</v>
      </c>
      <c r="W45" s="47">
        <f t="shared" si="77"/>
        <v>3.7440000000000002</v>
      </c>
      <c r="X45" s="47">
        <f t="shared" si="78"/>
        <v>0.79559999999999997</v>
      </c>
      <c r="Y45" s="47">
        <f t="shared" si="79"/>
        <v>5.3279999999999998E-5</v>
      </c>
      <c r="Z45" s="47">
        <f t="shared" si="80"/>
        <v>1.3104E-3</v>
      </c>
      <c r="AA45" s="47">
        <f t="shared" si="2"/>
        <v>4.5396000000000001</v>
      </c>
      <c r="AB45" s="47">
        <f t="shared" si="3"/>
        <v>1.3636799999999999E-3</v>
      </c>
      <c r="AC45">
        <v>2061</v>
      </c>
      <c r="AD45" s="28">
        <f t="shared" si="81"/>
        <v>0.105</v>
      </c>
      <c r="AE45" s="28">
        <f t="shared" ref="AE45" si="108">AE44</f>
        <v>1.667E-16</v>
      </c>
      <c r="AF45" s="28">
        <v>3.5410000000000001E-5</v>
      </c>
      <c r="AG45" s="28">
        <f t="shared" si="82"/>
        <v>4.4729999999999998E-4</v>
      </c>
      <c r="AH45" s="28">
        <f t="shared" si="83"/>
        <v>1.516E-4</v>
      </c>
      <c r="AI45" s="28">
        <f t="shared" si="84"/>
        <v>1.1370000000000001E-7</v>
      </c>
      <c r="AJ45" s="28">
        <f t="shared" si="85"/>
        <v>1.2789999999999999</v>
      </c>
      <c r="AK45" s="28">
        <f t="shared" si="86"/>
        <v>8.6499999999999994E-2</v>
      </c>
      <c r="AL45" s="28">
        <f t="shared" si="87"/>
        <v>1.1043000000000001</v>
      </c>
      <c r="AM45" s="28">
        <f t="shared" si="88"/>
        <v>0</v>
      </c>
      <c r="AN45" s="28">
        <f t="shared" si="89"/>
        <v>0</v>
      </c>
      <c r="AO45" s="28">
        <f t="shared" si="4"/>
        <v>1.1908000000000001</v>
      </c>
      <c r="AP45" s="47">
        <f t="shared" si="5"/>
        <v>0</v>
      </c>
    </row>
    <row r="46" spans="1:42" x14ac:dyDescent="0.3">
      <c r="A46">
        <v>2062</v>
      </c>
      <c r="B46" s="28">
        <f t="shared" si="60"/>
        <v>4.0300000000000002E-2</v>
      </c>
      <c r="C46" s="28">
        <f t="shared" si="60"/>
        <v>3.7399999999999997E-14</v>
      </c>
      <c r="D46" s="28">
        <f t="shared" si="61"/>
        <v>2.73E-5</v>
      </c>
      <c r="E46" s="28">
        <f t="shared" si="62"/>
        <v>2.6800000000000001E-4</v>
      </c>
      <c r="F46" s="28">
        <f t="shared" si="63"/>
        <v>6.0300000000000002E-5</v>
      </c>
      <c r="G46" s="28">
        <f t="shared" si="64"/>
        <v>1.37E-7</v>
      </c>
      <c r="H46" s="28">
        <f t="shared" si="65"/>
        <v>0.40600000000000003</v>
      </c>
      <c r="I46" s="28">
        <f t="shared" si="66"/>
        <v>5.69</v>
      </c>
      <c r="J46" s="28">
        <f t="shared" si="67"/>
        <v>0.46100000000000002</v>
      </c>
      <c r="K46" s="28">
        <f t="shared" si="68"/>
        <v>3.5300000000000002E-4</v>
      </c>
      <c r="L46" s="28">
        <f t="shared" si="69"/>
        <v>9.2799999999999994E-9</v>
      </c>
      <c r="M46" s="28">
        <f t="shared" si="0"/>
        <v>6.1510000000000007</v>
      </c>
      <c r="N46" s="28">
        <f t="shared" si="1"/>
        <v>3.5300928000000001E-4</v>
      </c>
      <c r="O46">
        <v>2062</v>
      </c>
      <c r="P46" s="47">
        <f t="shared" si="70"/>
        <v>6.8040000000000003E-2</v>
      </c>
      <c r="Q46" s="47">
        <f t="shared" si="71"/>
        <v>1.0656E-13</v>
      </c>
      <c r="R46" s="47">
        <f t="shared" si="72"/>
        <v>4.5720000000000003E-5</v>
      </c>
      <c r="S46" s="47">
        <f t="shared" si="73"/>
        <v>4.572E-4</v>
      </c>
      <c r="T46" s="47">
        <f t="shared" si="74"/>
        <v>9.6840000000000001E-5</v>
      </c>
      <c r="U46" s="47">
        <f t="shared" si="75"/>
        <v>2.5524000000000001E-8</v>
      </c>
      <c r="V46" s="47">
        <f t="shared" si="76"/>
        <v>0.61919999999999997</v>
      </c>
      <c r="W46" s="47">
        <f t="shared" si="77"/>
        <v>3.7440000000000002</v>
      </c>
      <c r="X46" s="47">
        <f t="shared" si="78"/>
        <v>0.79559999999999997</v>
      </c>
      <c r="Y46" s="47">
        <f t="shared" si="79"/>
        <v>5.3279999999999998E-5</v>
      </c>
      <c r="Z46" s="47">
        <f t="shared" si="80"/>
        <v>1.3104E-3</v>
      </c>
      <c r="AA46" s="47">
        <f t="shared" si="2"/>
        <v>4.5396000000000001</v>
      </c>
      <c r="AB46" s="47">
        <f t="shared" si="3"/>
        <v>1.3636799999999999E-3</v>
      </c>
      <c r="AC46">
        <v>2062</v>
      </c>
      <c r="AD46" s="28">
        <f t="shared" si="81"/>
        <v>0.105</v>
      </c>
      <c r="AE46" s="28">
        <f t="shared" ref="AE46" si="109">AE45</f>
        <v>1.667E-16</v>
      </c>
      <c r="AF46" s="28">
        <v>3.5410000000000001E-5</v>
      </c>
      <c r="AG46" s="28">
        <f t="shared" si="82"/>
        <v>4.4729999999999998E-4</v>
      </c>
      <c r="AH46" s="28">
        <f t="shared" si="83"/>
        <v>1.516E-4</v>
      </c>
      <c r="AI46" s="28">
        <f t="shared" si="84"/>
        <v>1.1370000000000001E-7</v>
      </c>
      <c r="AJ46" s="28">
        <f t="shared" si="85"/>
        <v>1.2789999999999999</v>
      </c>
      <c r="AK46" s="28">
        <f t="shared" si="86"/>
        <v>8.6499999999999994E-2</v>
      </c>
      <c r="AL46" s="28">
        <f t="shared" si="87"/>
        <v>1.1043000000000001</v>
      </c>
      <c r="AM46" s="28">
        <f t="shared" si="88"/>
        <v>0</v>
      </c>
      <c r="AN46" s="28">
        <f t="shared" si="89"/>
        <v>0</v>
      </c>
      <c r="AO46" s="28">
        <f t="shared" si="4"/>
        <v>1.1908000000000001</v>
      </c>
      <c r="AP46" s="47">
        <f t="shared" si="5"/>
        <v>0</v>
      </c>
    </row>
    <row r="47" spans="1:42" x14ac:dyDescent="0.3">
      <c r="A47">
        <v>2063</v>
      </c>
      <c r="B47" s="28">
        <f t="shared" si="60"/>
        <v>4.0300000000000002E-2</v>
      </c>
      <c r="C47" s="28">
        <f t="shared" si="60"/>
        <v>3.7399999999999997E-14</v>
      </c>
      <c r="D47" s="28">
        <f t="shared" si="61"/>
        <v>2.73E-5</v>
      </c>
      <c r="E47" s="28">
        <f t="shared" si="62"/>
        <v>2.6800000000000001E-4</v>
      </c>
      <c r="F47" s="28">
        <f t="shared" si="63"/>
        <v>6.0300000000000002E-5</v>
      </c>
      <c r="G47" s="28">
        <f t="shared" si="64"/>
        <v>1.37E-7</v>
      </c>
      <c r="H47" s="28">
        <f t="shared" si="65"/>
        <v>0.40600000000000003</v>
      </c>
      <c r="I47" s="28">
        <f t="shared" si="66"/>
        <v>5.69</v>
      </c>
      <c r="J47" s="28">
        <f t="shared" si="67"/>
        <v>0.46100000000000002</v>
      </c>
      <c r="K47" s="28">
        <f t="shared" si="68"/>
        <v>3.5300000000000002E-4</v>
      </c>
      <c r="L47" s="28">
        <f t="shared" si="69"/>
        <v>9.2799999999999994E-9</v>
      </c>
      <c r="M47" s="28">
        <f t="shared" si="0"/>
        <v>6.1510000000000007</v>
      </c>
      <c r="N47" s="28">
        <f t="shared" si="1"/>
        <v>3.5300928000000001E-4</v>
      </c>
      <c r="O47">
        <v>2063</v>
      </c>
      <c r="P47" s="47">
        <f t="shared" si="70"/>
        <v>6.8040000000000003E-2</v>
      </c>
      <c r="Q47" s="47">
        <f t="shared" si="71"/>
        <v>1.0656E-13</v>
      </c>
      <c r="R47" s="47">
        <f t="shared" si="72"/>
        <v>4.5720000000000003E-5</v>
      </c>
      <c r="S47" s="47">
        <f t="shared" si="73"/>
        <v>4.572E-4</v>
      </c>
      <c r="T47" s="47">
        <f t="shared" si="74"/>
        <v>9.6840000000000001E-5</v>
      </c>
      <c r="U47" s="47">
        <f t="shared" si="75"/>
        <v>2.5524000000000001E-8</v>
      </c>
      <c r="V47" s="47">
        <f t="shared" si="76"/>
        <v>0.61919999999999997</v>
      </c>
      <c r="W47" s="47">
        <f t="shared" si="77"/>
        <v>3.7440000000000002</v>
      </c>
      <c r="X47" s="47">
        <f t="shared" si="78"/>
        <v>0.79559999999999997</v>
      </c>
      <c r="Y47" s="47">
        <f t="shared" si="79"/>
        <v>5.3279999999999998E-5</v>
      </c>
      <c r="Z47" s="47">
        <f t="shared" si="80"/>
        <v>1.3104E-3</v>
      </c>
      <c r="AA47" s="47">
        <f t="shared" si="2"/>
        <v>4.5396000000000001</v>
      </c>
      <c r="AB47" s="47">
        <f t="shared" si="3"/>
        <v>1.3636799999999999E-3</v>
      </c>
      <c r="AC47">
        <v>2063</v>
      </c>
      <c r="AD47" s="28">
        <f t="shared" si="81"/>
        <v>0.105</v>
      </c>
      <c r="AE47" s="28">
        <f t="shared" ref="AE47" si="110">AE46</f>
        <v>1.667E-16</v>
      </c>
      <c r="AF47" s="28">
        <v>3.5410000000000001E-5</v>
      </c>
      <c r="AG47" s="28">
        <f t="shared" si="82"/>
        <v>4.4729999999999998E-4</v>
      </c>
      <c r="AH47" s="28">
        <f t="shared" si="83"/>
        <v>1.516E-4</v>
      </c>
      <c r="AI47" s="28">
        <f t="shared" si="84"/>
        <v>1.1370000000000001E-7</v>
      </c>
      <c r="AJ47" s="28">
        <f t="shared" si="85"/>
        <v>1.2789999999999999</v>
      </c>
      <c r="AK47" s="28">
        <f t="shared" si="86"/>
        <v>8.6499999999999994E-2</v>
      </c>
      <c r="AL47" s="28">
        <f t="shared" si="87"/>
        <v>1.1043000000000001</v>
      </c>
      <c r="AM47" s="28">
        <f t="shared" si="88"/>
        <v>0</v>
      </c>
      <c r="AN47" s="28">
        <f t="shared" si="89"/>
        <v>0</v>
      </c>
      <c r="AO47" s="28">
        <f t="shared" si="4"/>
        <v>1.1908000000000001</v>
      </c>
      <c r="AP47" s="47">
        <f t="shared" si="5"/>
        <v>0</v>
      </c>
    </row>
    <row r="48" spans="1:42" x14ac:dyDescent="0.3">
      <c r="A48">
        <v>2064</v>
      </c>
      <c r="B48" s="28">
        <f t="shared" si="60"/>
        <v>4.0300000000000002E-2</v>
      </c>
      <c r="C48" s="28">
        <f t="shared" si="60"/>
        <v>3.7399999999999997E-14</v>
      </c>
      <c r="D48" s="28">
        <f t="shared" si="61"/>
        <v>2.73E-5</v>
      </c>
      <c r="E48" s="28">
        <f t="shared" si="62"/>
        <v>2.6800000000000001E-4</v>
      </c>
      <c r="F48" s="28">
        <f t="shared" si="63"/>
        <v>6.0300000000000002E-5</v>
      </c>
      <c r="G48" s="28">
        <f t="shared" si="64"/>
        <v>1.37E-7</v>
      </c>
      <c r="H48" s="28">
        <f t="shared" si="65"/>
        <v>0.40600000000000003</v>
      </c>
      <c r="I48" s="28">
        <f t="shared" si="66"/>
        <v>5.69</v>
      </c>
      <c r="J48" s="28">
        <f t="shared" si="67"/>
        <v>0.46100000000000002</v>
      </c>
      <c r="K48" s="28">
        <f t="shared" si="68"/>
        <v>3.5300000000000002E-4</v>
      </c>
      <c r="L48" s="28">
        <f t="shared" si="69"/>
        <v>9.2799999999999994E-9</v>
      </c>
      <c r="M48" s="28">
        <f t="shared" si="0"/>
        <v>6.1510000000000007</v>
      </c>
      <c r="N48" s="28">
        <f t="shared" si="1"/>
        <v>3.5300928000000001E-4</v>
      </c>
      <c r="O48">
        <v>2064</v>
      </c>
      <c r="P48" s="47">
        <f t="shared" si="70"/>
        <v>6.8040000000000003E-2</v>
      </c>
      <c r="Q48" s="47">
        <f t="shared" si="71"/>
        <v>1.0656E-13</v>
      </c>
      <c r="R48" s="47">
        <f t="shared" si="72"/>
        <v>4.5720000000000003E-5</v>
      </c>
      <c r="S48" s="47">
        <f t="shared" si="73"/>
        <v>4.572E-4</v>
      </c>
      <c r="T48" s="47">
        <f t="shared" si="74"/>
        <v>9.6840000000000001E-5</v>
      </c>
      <c r="U48" s="47">
        <f t="shared" si="75"/>
        <v>2.5524000000000001E-8</v>
      </c>
      <c r="V48" s="47">
        <f t="shared" si="76"/>
        <v>0.61919999999999997</v>
      </c>
      <c r="W48" s="47">
        <f t="shared" si="77"/>
        <v>3.7440000000000002</v>
      </c>
      <c r="X48" s="47">
        <f t="shared" si="78"/>
        <v>0.79559999999999997</v>
      </c>
      <c r="Y48" s="47">
        <f t="shared" si="79"/>
        <v>5.3279999999999998E-5</v>
      </c>
      <c r="Z48" s="47">
        <f t="shared" si="80"/>
        <v>1.3104E-3</v>
      </c>
      <c r="AA48" s="47">
        <f t="shared" si="2"/>
        <v>4.5396000000000001</v>
      </c>
      <c r="AB48" s="47">
        <f t="shared" si="3"/>
        <v>1.3636799999999999E-3</v>
      </c>
      <c r="AC48">
        <v>2064</v>
      </c>
      <c r="AD48" s="28">
        <f t="shared" si="81"/>
        <v>0.105</v>
      </c>
      <c r="AE48" s="28">
        <f t="shared" ref="AE48" si="111">AE47</f>
        <v>1.667E-16</v>
      </c>
      <c r="AF48" s="28">
        <v>3.5410000000000001E-5</v>
      </c>
      <c r="AG48" s="28">
        <f t="shared" si="82"/>
        <v>4.4729999999999998E-4</v>
      </c>
      <c r="AH48" s="28">
        <f t="shared" si="83"/>
        <v>1.516E-4</v>
      </c>
      <c r="AI48" s="28">
        <f t="shared" si="84"/>
        <v>1.1370000000000001E-7</v>
      </c>
      <c r="AJ48" s="28">
        <f t="shared" si="85"/>
        <v>1.2789999999999999</v>
      </c>
      <c r="AK48" s="28">
        <f t="shared" si="86"/>
        <v>8.6499999999999994E-2</v>
      </c>
      <c r="AL48" s="28">
        <f t="shared" si="87"/>
        <v>1.1043000000000001</v>
      </c>
      <c r="AM48" s="28">
        <f t="shared" si="88"/>
        <v>0</v>
      </c>
      <c r="AN48" s="28">
        <f t="shared" si="89"/>
        <v>0</v>
      </c>
      <c r="AO48" s="28">
        <f t="shared" si="4"/>
        <v>1.1908000000000001</v>
      </c>
      <c r="AP48" s="47">
        <f t="shared" si="5"/>
        <v>0</v>
      </c>
    </row>
    <row r="49" spans="1:42" x14ac:dyDescent="0.3">
      <c r="A49">
        <v>2065</v>
      </c>
      <c r="B49" s="28">
        <f t="shared" si="60"/>
        <v>4.0300000000000002E-2</v>
      </c>
      <c r="C49" s="28">
        <f t="shared" si="60"/>
        <v>3.7399999999999997E-14</v>
      </c>
      <c r="D49" s="28">
        <f t="shared" si="61"/>
        <v>2.73E-5</v>
      </c>
      <c r="E49" s="28">
        <f t="shared" si="62"/>
        <v>2.6800000000000001E-4</v>
      </c>
      <c r="F49" s="28">
        <f t="shared" si="63"/>
        <v>6.0300000000000002E-5</v>
      </c>
      <c r="G49" s="28">
        <f t="shared" si="64"/>
        <v>1.37E-7</v>
      </c>
      <c r="H49" s="28">
        <f t="shared" si="65"/>
        <v>0.40600000000000003</v>
      </c>
      <c r="I49" s="28">
        <f t="shared" si="66"/>
        <v>5.69</v>
      </c>
      <c r="J49" s="28">
        <f t="shared" si="67"/>
        <v>0.46100000000000002</v>
      </c>
      <c r="K49" s="28">
        <f t="shared" si="68"/>
        <v>3.5300000000000002E-4</v>
      </c>
      <c r="L49" s="28">
        <f t="shared" si="69"/>
        <v>9.2799999999999994E-9</v>
      </c>
      <c r="M49" s="28">
        <f t="shared" si="0"/>
        <v>6.1510000000000007</v>
      </c>
      <c r="N49" s="28">
        <f t="shared" si="1"/>
        <v>3.5300928000000001E-4</v>
      </c>
      <c r="O49">
        <v>2065</v>
      </c>
      <c r="P49" s="47">
        <f t="shared" si="70"/>
        <v>6.8040000000000003E-2</v>
      </c>
      <c r="Q49" s="47">
        <f t="shared" si="71"/>
        <v>1.0656E-13</v>
      </c>
      <c r="R49" s="47">
        <f t="shared" si="72"/>
        <v>4.5720000000000003E-5</v>
      </c>
      <c r="S49" s="47">
        <f t="shared" si="73"/>
        <v>4.572E-4</v>
      </c>
      <c r="T49" s="47">
        <f t="shared" si="74"/>
        <v>9.6840000000000001E-5</v>
      </c>
      <c r="U49" s="47">
        <f t="shared" si="75"/>
        <v>2.5524000000000001E-8</v>
      </c>
      <c r="V49" s="47">
        <f t="shared" si="76"/>
        <v>0.61919999999999997</v>
      </c>
      <c r="W49" s="47">
        <f t="shared" si="77"/>
        <v>3.7440000000000002</v>
      </c>
      <c r="X49" s="47">
        <f t="shared" si="78"/>
        <v>0.79559999999999997</v>
      </c>
      <c r="Y49" s="47">
        <f t="shared" si="79"/>
        <v>5.3279999999999998E-5</v>
      </c>
      <c r="Z49" s="47">
        <f t="shared" si="80"/>
        <v>1.3104E-3</v>
      </c>
      <c r="AA49" s="47">
        <f t="shared" si="2"/>
        <v>4.5396000000000001</v>
      </c>
      <c r="AB49" s="47">
        <f t="shared" si="3"/>
        <v>1.3636799999999999E-3</v>
      </c>
      <c r="AC49">
        <v>2065</v>
      </c>
      <c r="AD49" s="28">
        <f t="shared" si="81"/>
        <v>0.105</v>
      </c>
      <c r="AE49" s="28">
        <f t="shared" ref="AE49" si="112">AE48</f>
        <v>1.667E-16</v>
      </c>
      <c r="AF49" s="28">
        <v>3.5410000000000001E-5</v>
      </c>
      <c r="AG49" s="28">
        <f t="shared" si="82"/>
        <v>4.4729999999999998E-4</v>
      </c>
      <c r="AH49" s="28">
        <f t="shared" si="83"/>
        <v>1.516E-4</v>
      </c>
      <c r="AI49" s="28">
        <f t="shared" si="84"/>
        <v>1.1370000000000001E-7</v>
      </c>
      <c r="AJ49" s="28">
        <f t="shared" si="85"/>
        <v>1.2789999999999999</v>
      </c>
      <c r="AK49" s="28">
        <f t="shared" si="86"/>
        <v>8.6499999999999994E-2</v>
      </c>
      <c r="AL49" s="28">
        <f t="shared" si="87"/>
        <v>1.1043000000000001</v>
      </c>
      <c r="AM49" s="28">
        <f t="shared" si="88"/>
        <v>0</v>
      </c>
      <c r="AN49" s="28">
        <f t="shared" si="89"/>
        <v>0</v>
      </c>
      <c r="AO49" s="28">
        <f t="shared" si="4"/>
        <v>1.1908000000000001</v>
      </c>
      <c r="AP49" s="47">
        <f t="shared" si="5"/>
        <v>0</v>
      </c>
    </row>
    <row r="50" spans="1:42" x14ac:dyDescent="0.3">
      <c r="A50">
        <v>2066</v>
      </c>
      <c r="B50" s="28">
        <f t="shared" si="60"/>
        <v>4.0300000000000002E-2</v>
      </c>
      <c r="C50" s="28">
        <f t="shared" si="60"/>
        <v>3.7399999999999997E-14</v>
      </c>
      <c r="D50" s="28">
        <f t="shared" si="61"/>
        <v>2.73E-5</v>
      </c>
      <c r="E50" s="28">
        <f t="shared" si="62"/>
        <v>2.6800000000000001E-4</v>
      </c>
      <c r="F50" s="28">
        <f t="shared" si="63"/>
        <v>6.0300000000000002E-5</v>
      </c>
      <c r="G50" s="28">
        <f t="shared" si="64"/>
        <v>1.37E-7</v>
      </c>
      <c r="H50" s="28">
        <f t="shared" si="65"/>
        <v>0.40600000000000003</v>
      </c>
      <c r="I50" s="28">
        <f t="shared" si="66"/>
        <v>5.69</v>
      </c>
      <c r="J50" s="28">
        <f t="shared" si="67"/>
        <v>0.46100000000000002</v>
      </c>
      <c r="K50" s="28">
        <f t="shared" si="68"/>
        <v>3.5300000000000002E-4</v>
      </c>
      <c r="L50" s="28">
        <f t="shared" si="69"/>
        <v>9.2799999999999994E-9</v>
      </c>
      <c r="M50" s="28">
        <f t="shared" si="0"/>
        <v>6.1510000000000007</v>
      </c>
      <c r="N50" s="28">
        <f t="shared" si="1"/>
        <v>3.5300928000000001E-4</v>
      </c>
      <c r="O50">
        <v>2066</v>
      </c>
      <c r="P50" s="47">
        <f t="shared" si="70"/>
        <v>6.8040000000000003E-2</v>
      </c>
      <c r="Q50" s="47">
        <f t="shared" si="71"/>
        <v>1.0656E-13</v>
      </c>
      <c r="R50" s="47">
        <f t="shared" si="72"/>
        <v>4.5720000000000003E-5</v>
      </c>
      <c r="S50" s="47">
        <f t="shared" si="73"/>
        <v>4.572E-4</v>
      </c>
      <c r="T50" s="47">
        <f t="shared" si="74"/>
        <v>9.6840000000000001E-5</v>
      </c>
      <c r="U50" s="47">
        <f t="shared" si="75"/>
        <v>2.5524000000000001E-8</v>
      </c>
      <c r="V50" s="47">
        <f t="shared" si="76"/>
        <v>0.61919999999999997</v>
      </c>
      <c r="W50" s="47">
        <f t="shared" si="77"/>
        <v>3.7440000000000002</v>
      </c>
      <c r="X50" s="47">
        <f t="shared" si="78"/>
        <v>0.79559999999999997</v>
      </c>
      <c r="Y50" s="47">
        <f t="shared" si="79"/>
        <v>5.3279999999999998E-5</v>
      </c>
      <c r="Z50" s="47">
        <f t="shared" si="80"/>
        <v>1.3104E-3</v>
      </c>
      <c r="AA50" s="47">
        <f t="shared" si="2"/>
        <v>4.5396000000000001</v>
      </c>
      <c r="AB50" s="47">
        <f t="shared" si="3"/>
        <v>1.3636799999999999E-3</v>
      </c>
      <c r="AC50">
        <v>2066</v>
      </c>
      <c r="AD50" s="28">
        <f t="shared" si="81"/>
        <v>0.105</v>
      </c>
      <c r="AE50" s="28">
        <f t="shared" ref="AE50" si="113">AE49</f>
        <v>1.667E-16</v>
      </c>
      <c r="AF50" s="28">
        <v>3.5410000000000001E-5</v>
      </c>
      <c r="AG50" s="28">
        <f t="shared" si="82"/>
        <v>4.4729999999999998E-4</v>
      </c>
      <c r="AH50" s="28">
        <f t="shared" si="83"/>
        <v>1.516E-4</v>
      </c>
      <c r="AI50" s="28">
        <f t="shared" si="84"/>
        <v>1.1370000000000001E-7</v>
      </c>
      <c r="AJ50" s="28">
        <f t="shared" si="85"/>
        <v>1.2789999999999999</v>
      </c>
      <c r="AK50" s="28">
        <f t="shared" si="86"/>
        <v>8.6499999999999994E-2</v>
      </c>
      <c r="AL50" s="28">
        <f t="shared" si="87"/>
        <v>1.1043000000000001</v>
      </c>
      <c r="AM50" s="28">
        <f t="shared" si="88"/>
        <v>0</v>
      </c>
      <c r="AN50" s="28">
        <f t="shared" si="89"/>
        <v>0</v>
      </c>
      <c r="AO50" s="28">
        <f t="shared" si="4"/>
        <v>1.1908000000000001</v>
      </c>
      <c r="AP50" s="47">
        <f t="shared" si="5"/>
        <v>0</v>
      </c>
    </row>
    <row r="51" spans="1:42" x14ac:dyDescent="0.3">
      <c r="A51">
        <v>2067</v>
      </c>
      <c r="B51" s="28">
        <f t="shared" si="60"/>
        <v>4.0300000000000002E-2</v>
      </c>
      <c r="C51" s="28">
        <f t="shared" si="60"/>
        <v>3.7399999999999997E-14</v>
      </c>
      <c r="D51" s="28">
        <f t="shared" si="61"/>
        <v>2.73E-5</v>
      </c>
      <c r="E51" s="28">
        <f t="shared" si="62"/>
        <v>2.6800000000000001E-4</v>
      </c>
      <c r="F51" s="28">
        <f t="shared" si="63"/>
        <v>6.0300000000000002E-5</v>
      </c>
      <c r="G51" s="28">
        <f t="shared" si="64"/>
        <v>1.37E-7</v>
      </c>
      <c r="H51" s="28">
        <f t="shared" si="65"/>
        <v>0.40600000000000003</v>
      </c>
      <c r="I51" s="28">
        <f t="shared" si="66"/>
        <v>5.69</v>
      </c>
      <c r="J51" s="28">
        <f t="shared" si="67"/>
        <v>0.46100000000000002</v>
      </c>
      <c r="K51" s="28">
        <f t="shared" si="68"/>
        <v>3.5300000000000002E-4</v>
      </c>
      <c r="L51" s="28">
        <f t="shared" si="69"/>
        <v>9.2799999999999994E-9</v>
      </c>
      <c r="M51" s="28">
        <f t="shared" si="0"/>
        <v>6.1510000000000007</v>
      </c>
      <c r="N51" s="28">
        <f t="shared" si="1"/>
        <v>3.5300928000000001E-4</v>
      </c>
      <c r="O51">
        <v>2067</v>
      </c>
      <c r="P51" s="47">
        <f t="shared" si="70"/>
        <v>6.8040000000000003E-2</v>
      </c>
      <c r="Q51" s="47">
        <f t="shared" si="71"/>
        <v>1.0656E-13</v>
      </c>
      <c r="R51" s="47">
        <f t="shared" si="72"/>
        <v>4.5720000000000003E-5</v>
      </c>
      <c r="S51" s="47">
        <f t="shared" si="73"/>
        <v>4.572E-4</v>
      </c>
      <c r="T51" s="47">
        <f t="shared" si="74"/>
        <v>9.6840000000000001E-5</v>
      </c>
      <c r="U51" s="47">
        <f t="shared" si="75"/>
        <v>2.5524000000000001E-8</v>
      </c>
      <c r="V51" s="47">
        <f t="shared" si="76"/>
        <v>0.61919999999999997</v>
      </c>
      <c r="W51" s="47">
        <f t="shared" si="77"/>
        <v>3.7440000000000002</v>
      </c>
      <c r="X51" s="47">
        <f t="shared" si="78"/>
        <v>0.79559999999999997</v>
      </c>
      <c r="Y51" s="47">
        <f t="shared" si="79"/>
        <v>5.3279999999999998E-5</v>
      </c>
      <c r="Z51" s="47">
        <f t="shared" si="80"/>
        <v>1.3104E-3</v>
      </c>
      <c r="AA51" s="47">
        <f t="shared" si="2"/>
        <v>4.5396000000000001</v>
      </c>
      <c r="AB51" s="47">
        <f t="shared" si="3"/>
        <v>1.3636799999999999E-3</v>
      </c>
      <c r="AC51">
        <v>2067</v>
      </c>
      <c r="AD51" s="28">
        <f t="shared" si="81"/>
        <v>0.105</v>
      </c>
      <c r="AE51" s="28">
        <f t="shared" ref="AE51" si="114">AE50</f>
        <v>1.667E-16</v>
      </c>
      <c r="AF51" s="28">
        <v>3.5410000000000001E-5</v>
      </c>
      <c r="AG51" s="28">
        <f t="shared" si="82"/>
        <v>4.4729999999999998E-4</v>
      </c>
      <c r="AH51" s="28">
        <f t="shared" si="83"/>
        <v>1.516E-4</v>
      </c>
      <c r="AI51" s="28">
        <f t="shared" si="84"/>
        <v>1.1370000000000001E-7</v>
      </c>
      <c r="AJ51" s="28">
        <f t="shared" si="85"/>
        <v>1.2789999999999999</v>
      </c>
      <c r="AK51" s="28">
        <f t="shared" si="86"/>
        <v>8.6499999999999994E-2</v>
      </c>
      <c r="AL51" s="28">
        <f t="shared" si="87"/>
        <v>1.1043000000000001</v>
      </c>
      <c r="AM51" s="28">
        <f t="shared" si="88"/>
        <v>0</v>
      </c>
      <c r="AN51" s="28">
        <f t="shared" si="89"/>
        <v>0</v>
      </c>
      <c r="AO51" s="28">
        <f t="shared" si="4"/>
        <v>1.1908000000000001</v>
      </c>
      <c r="AP51" s="47">
        <f t="shared" si="5"/>
        <v>0</v>
      </c>
    </row>
    <row r="52" spans="1:42" x14ac:dyDescent="0.3">
      <c r="A52">
        <v>2068</v>
      </c>
      <c r="B52" s="28">
        <f t="shared" si="60"/>
        <v>4.0300000000000002E-2</v>
      </c>
      <c r="C52" s="28">
        <f t="shared" si="60"/>
        <v>3.7399999999999997E-14</v>
      </c>
      <c r="D52" s="28">
        <f t="shared" si="61"/>
        <v>2.73E-5</v>
      </c>
      <c r="E52" s="28">
        <f t="shared" si="62"/>
        <v>2.6800000000000001E-4</v>
      </c>
      <c r="F52" s="28">
        <f t="shared" si="63"/>
        <v>6.0300000000000002E-5</v>
      </c>
      <c r="G52" s="28">
        <f t="shared" si="64"/>
        <v>1.37E-7</v>
      </c>
      <c r="H52" s="28">
        <f t="shared" si="65"/>
        <v>0.40600000000000003</v>
      </c>
      <c r="I52" s="28">
        <f t="shared" si="66"/>
        <v>5.69</v>
      </c>
      <c r="J52" s="28">
        <f t="shared" si="67"/>
        <v>0.46100000000000002</v>
      </c>
      <c r="K52" s="28">
        <f t="shared" si="68"/>
        <v>3.5300000000000002E-4</v>
      </c>
      <c r="L52" s="28">
        <f t="shared" si="69"/>
        <v>9.2799999999999994E-9</v>
      </c>
      <c r="M52" s="28">
        <f t="shared" si="0"/>
        <v>6.1510000000000007</v>
      </c>
      <c r="N52" s="28">
        <f t="shared" si="1"/>
        <v>3.5300928000000001E-4</v>
      </c>
      <c r="O52">
        <v>2068</v>
      </c>
      <c r="P52" s="47">
        <f t="shared" si="70"/>
        <v>6.8040000000000003E-2</v>
      </c>
      <c r="Q52" s="47">
        <f t="shared" si="71"/>
        <v>1.0656E-13</v>
      </c>
      <c r="R52" s="47">
        <f t="shared" si="72"/>
        <v>4.5720000000000003E-5</v>
      </c>
      <c r="S52" s="47">
        <f t="shared" si="73"/>
        <v>4.572E-4</v>
      </c>
      <c r="T52" s="47">
        <f t="shared" si="74"/>
        <v>9.6840000000000001E-5</v>
      </c>
      <c r="U52" s="47">
        <f t="shared" si="75"/>
        <v>2.5524000000000001E-8</v>
      </c>
      <c r="V52" s="47">
        <f t="shared" si="76"/>
        <v>0.61919999999999997</v>
      </c>
      <c r="W52" s="47">
        <f t="shared" si="77"/>
        <v>3.7440000000000002</v>
      </c>
      <c r="X52" s="47">
        <f t="shared" si="78"/>
        <v>0.79559999999999997</v>
      </c>
      <c r="Y52" s="47">
        <f t="shared" si="79"/>
        <v>5.3279999999999998E-5</v>
      </c>
      <c r="Z52" s="47">
        <f t="shared" si="80"/>
        <v>1.3104E-3</v>
      </c>
      <c r="AA52" s="47">
        <f t="shared" si="2"/>
        <v>4.5396000000000001</v>
      </c>
      <c r="AB52" s="47">
        <f t="shared" si="3"/>
        <v>1.3636799999999999E-3</v>
      </c>
      <c r="AC52">
        <v>2068</v>
      </c>
      <c r="AD52" s="28">
        <f t="shared" si="81"/>
        <v>0.105</v>
      </c>
      <c r="AE52" s="28">
        <f t="shared" ref="AE52" si="115">AE51</f>
        <v>1.667E-16</v>
      </c>
      <c r="AF52" s="28">
        <v>3.5410000000000001E-5</v>
      </c>
      <c r="AG52" s="28">
        <f t="shared" si="82"/>
        <v>4.4729999999999998E-4</v>
      </c>
      <c r="AH52" s="28">
        <f t="shared" si="83"/>
        <v>1.516E-4</v>
      </c>
      <c r="AI52" s="28">
        <f t="shared" si="84"/>
        <v>1.1370000000000001E-7</v>
      </c>
      <c r="AJ52" s="28">
        <f t="shared" si="85"/>
        <v>1.2789999999999999</v>
      </c>
      <c r="AK52" s="28">
        <f t="shared" si="86"/>
        <v>8.6499999999999994E-2</v>
      </c>
      <c r="AL52" s="28">
        <f t="shared" si="87"/>
        <v>1.1043000000000001</v>
      </c>
      <c r="AM52" s="28">
        <f t="shared" si="88"/>
        <v>0</v>
      </c>
      <c r="AN52" s="28">
        <f t="shared" si="89"/>
        <v>0</v>
      </c>
      <c r="AO52" s="28">
        <f t="shared" si="4"/>
        <v>1.1908000000000001</v>
      </c>
      <c r="AP52" s="47">
        <f t="shared" si="5"/>
        <v>0</v>
      </c>
    </row>
    <row r="53" spans="1:42" x14ac:dyDescent="0.3">
      <c r="A53">
        <v>2069</v>
      </c>
      <c r="B53" s="28">
        <f t="shared" si="60"/>
        <v>4.0300000000000002E-2</v>
      </c>
      <c r="C53" s="28">
        <f t="shared" si="60"/>
        <v>3.7399999999999997E-14</v>
      </c>
      <c r="D53" s="28">
        <f t="shared" si="61"/>
        <v>2.73E-5</v>
      </c>
      <c r="E53" s="28">
        <f t="shared" si="62"/>
        <v>2.6800000000000001E-4</v>
      </c>
      <c r="F53" s="28">
        <f t="shared" si="63"/>
        <v>6.0300000000000002E-5</v>
      </c>
      <c r="G53" s="28">
        <f t="shared" si="64"/>
        <v>1.37E-7</v>
      </c>
      <c r="H53" s="28">
        <f t="shared" si="65"/>
        <v>0.40600000000000003</v>
      </c>
      <c r="I53" s="28">
        <f t="shared" si="66"/>
        <v>5.69</v>
      </c>
      <c r="J53" s="28">
        <f t="shared" si="67"/>
        <v>0.46100000000000002</v>
      </c>
      <c r="K53" s="28">
        <f t="shared" si="68"/>
        <v>3.5300000000000002E-4</v>
      </c>
      <c r="L53" s="28">
        <f t="shared" si="69"/>
        <v>9.2799999999999994E-9</v>
      </c>
      <c r="M53" s="28">
        <f t="shared" si="0"/>
        <v>6.1510000000000007</v>
      </c>
      <c r="N53" s="28">
        <f t="shared" si="1"/>
        <v>3.5300928000000001E-4</v>
      </c>
      <c r="O53">
        <v>2069</v>
      </c>
      <c r="P53" s="47">
        <f t="shared" si="70"/>
        <v>6.8040000000000003E-2</v>
      </c>
      <c r="Q53" s="47">
        <f t="shared" si="71"/>
        <v>1.0656E-13</v>
      </c>
      <c r="R53" s="47">
        <f t="shared" si="72"/>
        <v>4.5720000000000003E-5</v>
      </c>
      <c r="S53" s="47">
        <f t="shared" si="73"/>
        <v>4.572E-4</v>
      </c>
      <c r="T53" s="47">
        <f t="shared" si="74"/>
        <v>9.6840000000000001E-5</v>
      </c>
      <c r="U53" s="47">
        <f t="shared" si="75"/>
        <v>2.5524000000000001E-8</v>
      </c>
      <c r="V53" s="47">
        <f t="shared" si="76"/>
        <v>0.61919999999999997</v>
      </c>
      <c r="W53" s="47">
        <f t="shared" si="77"/>
        <v>3.7440000000000002</v>
      </c>
      <c r="X53" s="47">
        <f t="shared" si="78"/>
        <v>0.79559999999999997</v>
      </c>
      <c r="Y53" s="47">
        <f t="shared" si="79"/>
        <v>5.3279999999999998E-5</v>
      </c>
      <c r="Z53" s="47">
        <f t="shared" si="80"/>
        <v>1.3104E-3</v>
      </c>
      <c r="AA53" s="47">
        <f t="shared" si="2"/>
        <v>4.5396000000000001</v>
      </c>
      <c r="AB53" s="47">
        <f t="shared" si="3"/>
        <v>1.3636799999999999E-3</v>
      </c>
      <c r="AC53">
        <v>2069</v>
      </c>
      <c r="AD53" s="28">
        <f t="shared" si="81"/>
        <v>0.105</v>
      </c>
      <c r="AE53" s="28">
        <f t="shared" ref="AE53" si="116">AE52</f>
        <v>1.667E-16</v>
      </c>
      <c r="AF53" s="28">
        <v>3.5410000000000001E-5</v>
      </c>
      <c r="AG53" s="28">
        <f t="shared" si="82"/>
        <v>4.4729999999999998E-4</v>
      </c>
      <c r="AH53" s="28">
        <f t="shared" si="83"/>
        <v>1.516E-4</v>
      </c>
      <c r="AI53" s="28">
        <f t="shared" si="84"/>
        <v>1.1370000000000001E-7</v>
      </c>
      <c r="AJ53" s="28">
        <f t="shared" si="85"/>
        <v>1.2789999999999999</v>
      </c>
      <c r="AK53" s="28">
        <f t="shared" si="86"/>
        <v>8.6499999999999994E-2</v>
      </c>
      <c r="AL53" s="28">
        <f t="shared" si="87"/>
        <v>1.1043000000000001</v>
      </c>
      <c r="AM53" s="28">
        <f t="shared" si="88"/>
        <v>0</v>
      </c>
      <c r="AN53" s="28">
        <f t="shared" si="89"/>
        <v>0</v>
      </c>
      <c r="AO53" s="28">
        <f t="shared" si="4"/>
        <v>1.1908000000000001</v>
      </c>
      <c r="AP53" s="47">
        <f t="shared" si="5"/>
        <v>0</v>
      </c>
    </row>
    <row r="54" spans="1:42" x14ac:dyDescent="0.3">
      <c r="A54">
        <v>2070</v>
      </c>
      <c r="B54" s="28">
        <f t="shared" si="60"/>
        <v>4.0300000000000002E-2</v>
      </c>
      <c r="C54" s="28">
        <f t="shared" si="60"/>
        <v>3.7399999999999997E-14</v>
      </c>
      <c r="D54" s="28">
        <f t="shared" si="61"/>
        <v>2.73E-5</v>
      </c>
      <c r="E54" s="28">
        <f t="shared" si="62"/>
        <v>2.6800000000000001E-4</v>
      </c>
      <c r="F54" s="28">
        <f t="shared" si="63"/>
        <v>6.0300000000000002E-5</v>
      </c>
      <c r="G54" s="28">
        <f t="shared" si="64"/>
        <v>1.37E-7</v>
      </c>
      <c r="H54" s="28">
        <f t="shared" si="65"/>
        <v>0.40600000000000003</v>
      </c>
      <c r="I54" s="28">
        <f t="shared" si="66"/>
        <v>5.69</v>
      </c>
      <c r="J54" s="28">
        <f t="shared" si="67"/>
        <v>0.46100000000000002</v>
      </c>
      <c r="K54" s="28">
        <f t="shared" si="68"/>
        <v>3.5300000000000002E-4</v>
      </c>
      <c r="L54" s="28">
        <f t="shared" si="69"/>
        <v>9.2799999999999994E-9</v>
      </c>
      <c r="M54" s="28">
        <f t="shared" si="0"/>
        <v>6.1510000000000007</v>
      </c>
      <c r="N54" s="28">
        <f t="shared" si="1"/>
        <v>3.5300928000000001E-4</v>
      </c>
      <c r="O54">
        <v>2070</v>
      </c>
      <c r="P54" s="47">
        <f t="shared" si="70"/>
        <v>6.8040000000000003E-2</v>
      </c>
      <c r="Q54" s="47">
        <f t="shared" si="71"/>
        <v>1.0656E-13</v>
      </c>
      <c r="R54" s="47">
        <f t="shared" si="72"/>
        <v>4.5720000000000003E-5</v>
      </c>
      <c r="S54" s="47">
        <f t="shared" si="73"/>
        <v>4.572E-4</v>
      </c>
      <c r="T54" s="47">
        <f t="shared" si="74"/>
        <v>9.6840000000000001E-5</v>
      </c>
      <c r="U54" s="47">
        <f t="shared" si="75"/>
        <v>2.5524000000000001E-8</v>
      </c>
      <c r="V54" s="47">
        <f t="shared" si="76"/>
        <v>0.61919999999999997</v>
      </c>
      <c r="W54" s="47">
        <f t="shared" si="77"/>
        <v>3.7440000000000002</v>
      </c>
      <c r="X54" s="47">
        <f t="shared" si="78"/>
        <v>0.79559999999999997</v>
      </c>
      <c r="Y54" s="47">
        <f t="shared" si="79"/>
        <v>5.3279999999999998E-5</v>
      </c>
      <c r="Z54" s="47">
        <f t="shared" si="80"/>
        <v>1.3104E-3</v>
      </c>
      <c r="AA54" s="47">
        <f t="shared" si="2"/>
        <v>4.5396000000000001</v>
      </c>
      <c r="AB54" s="47">
        <f t="shared" si="3"/>
        <v>1.3636799999999999E-3</v>
      </c>
      <c r="AC54">
        <v>2070</v>
      </c>
      <c r="AD54" s="28">
        <f t="shared" si="81"/>
        <v>0.105</v>
      </c>
      <c r="AE54" s="28">
        <f t="shared" ref="AE54" si="117">AE53</f>
        <v>1.667E-16</v>
      </c>
      <c r="AF54" s="28">
        <v>3.5410000000000001E-5</v>
      </c>
      <c r="AG54" s="28">
        <f t="shared" si="82"/>
        <v>4.4729999999999998E-4</v>
      </c>
      <c r="AH54" s="28">
        <f t="shared" si="83"/>
        <v>1.516E-4</v>
      </c>
      <c r="AI54" s="28">
        <f t="shared" si="84"/>
        <v>1.1370000000000001E-7</v>
      </c>
      <c r="AJ54" s="28">
        <f t="shared" si="85"/>
        <v>1.2789999999999999</v>
      </c>
      <c r="AK54" s="28">
        <f t="shared" si="86"/>
        <v>8.6499999999999994E-2</v>
      </c>
      <c r="AL54" s="28">
        <f t="shared" si="87"/>
        <v>1.1043000000000001</v>
      </c>
      <c r="AM54" s="28">
        <f t="shared" si="88"/>
        <v>0</v>
      </c>
      <c r="AN54" s="28">
        <f t="shared" si="89"/>
        <v>0</v>
      </c>
      <c r="AO54" s="28">
        <f t="shared" si="4"/>
        <v>1.1908000000000001</v>
      </c>
      <c r="AP54" s="47">
        <f t="shared" si="5"/>
        <v>0</v>
      </c>
    </row>
    <row r="55" spans="1:42" x14ac:dyDescent="0.3">
      <c r="A55">
        <v>2071</v>
      </c>
      <c r="B55" s="28">
        <f t="shared" si="60"/>
        <v>4.0300000000000002E-2</v>
      </c>
      <c r="C55" s="28">
        <f t="shared" si="60"/>
        <v>3.7399999999999997E-14</v>
      </c>
      <c r="D55" s="28">
        <f t="shared" si="61"/>
        <v>2.73E-5</v>
      </c>
      <c r="E55" s="28">
        <f t="shared" si="62"/>
        <v>2.6800000000000001E-4</v>
      </c>
      <c r="F55" s="28">
        <f t="shared" si="63"/>
        <v>6.0300000000000002E-5</v>
      </c>
      <c r="G55" s="28">
        <f t="shared" si="64"/>
        <v>1.37E-7</v>
      </c>
      <c r="H55" s="28">
        <f t="shared" si="65"/>
        <v>0.40600000000000003</v>
      </c>
      <c r="I55" s="28">
        <f t="shared" si="66"/>
        <v>5.69</v>
      </c>
      <c r="J55" s="28">
        <f t="shared" si="67"/>
        <v>0.46100000000000002</v>
      </c>
      <c r="K55" s="28">
        <f t="shared" si="68"/>
        <v>3.5300000000000002E-4</v>
      </c>
      <c r="L55" s="28">
        <f t="shared" si="69"/>
        <v>9.2799999999999994E-9</v>
      </c>
      <c r="M55" s="28">
        <f t="shared" si="0"/>
        <v>6.1510000000000007</v>
      </c>
      <c r="N55" s="28">
        <f t="shared" si="1"/>
        <v>3.5300928000000001E-4</v>
      </c>
      <c r="O55">
        <v>2071</v>
      </c>
      <c r="P55" s="47">
        <f t="shared" si="70"/>
        <v>6.8040000000000003E-2</v>
      </c>
      <c r="Q55" s="47">
        <f t="shared" si="71"/>
        <v>1.0656E-13</v>
      </c>
      <c r="R55" s="47">
        <f t="shared" si="72"/>
        <v>4.5720000000000003E-5</v>
      </c>
      <c r="S55" s="47">
        <f t="shared" si="73"/>
        <v>4.572E-4</v>
      </c>
      <c r="T55" s="47">
        <f t="shared" si="74"/>
        <v>9.6840000000000001E-5</v>
      </c>
      <c r="U55" s="47">
        <f t="shared" si="75"/>
        <v>2.5524000000000001E-8</v>
      </c>
      <c r="V55" s="47">
        <f t="shared" si="76"/>
        <v>0.61919999999999997</v>
      </c>
      <c r="W55" s="47">
        <f t="shared" si="77"/>
        <v>3.7440000000000002</v>
      </c>
      <c r="X55" s="47">
        <f t="shared" si="78"/>
        <v>0.79559999999999997</v>
      </c>
      <c r="Y55" s="47">
        <f t="shared" si="79"/>
        <v>5.3279999999999998E-5</v>
      </c>
      <c r="Z55" s="47">
        <f t="shared" si="80"/>
        <v>1.3104E-3</v>
      </c>
      <c r="AA55" s="47">
        <f t="shared" si="2"/>
        <v>4.5396000000000001</v>
      </c>
      <c r="AB55" s="47">
        <f t="shared" si="3"/>
        <v>1.3636799999999999E-3</v>
      </c>
      <c r="AC55">
        <v>2071</v>
      </c>
      <c r="AD55" s="28">
        <f t="shared" si="81"/>
        <v>0.105</v>
      </c>
      <c r="AE55" s="28">
        <f t="shared" ref="AE55" si="118">AE54</f>
        <v>1.667E-16</v>
      </c>
      <c r="AF55" s="28">
        <v>3.5410000000000001E-5</v>
      </c>
      <c r="AG55" s="28">
        <f t="shared" si="82"/>
        <v>4.4729999999999998E-4</v>
      </c>
      <c r="AH55" s="28">
        <f t="shared" si="83"/>
        <v>1.516E-4</v>
      </c>
      <c r="AI55" s="28">
        <f t="shared" si="84"/>
        <v>1.1370000000000001E-7</v>
      </c>
      <c r="AJ55" s="28">
        <f t="shared" si="85"/>
        <v>1.2789999999999999</v>
      </c>
      <c r="AK55" s="28">
        <f t="shared" si="86"/>
        <v>8.6499999999999994E-2</v>
      </c>
      <c r="AL55" s="28">
        <f t="shared" si="87"/>
        <v>1.1043000000000001</v>
      </c>
      <c r="AM55" s="28">
        <f t="shared" si="88"/>
        <v>0</v>
      </c>
      <c r="AN55" s="28">
        <f t="shared" si="89"/>
        <v>0</v>
      </c>
      <c r="AO55" s="28">
        <f t="shared" si="4"/>
        <v>1.1908000000000001</v>
      </c>
      <c r="AP55" s="47">
        <f t="shared" si="5"/>
        <v>0</v>
      </c>
    </row>
    <row r="56" spans="1:42" x14ac:dyDescent="0.3">
      <c r="A56">
        <v>2072</v>
      </c>
      <c r="B56" s="28">
        <f t="shared" si="60"/>
        <v>4.0300000000000002E-2</v>
      </c>
      <c r="C56" s="28">
        <f t="shared" si="60"/>
        <v>3.7399999999999997E-14</v>
      </c>
      <c r="D56" s="28">
        <f t="shared" si="61"/>
        <v>2.73E-5</v>
      </c>
      <c r="E56" s="28">
        <f t="shared" si="62"/>
        <v>2.6800000000000001E-4</v>
      </c>
      <c r="F56" s="28">
        <f t="shared" si="63"/>
        <v>6.0300000000000002E-5</v>
      </c>
      <c r="G56" s="28">
        <f t="shared" si="64"/>
        <v>1.37E-7</v>
      </c>
      <c r="H56" s="28">
        <f t="shared" si="65"/>
        <v>0.40600000000000003</v>
      </c>
      <c r="I56" s="28">
        <f t="shared" si="66"/>
        <v>5.69</v>
      </c>
      <c r="J56" s="28">
        <f t="shared" si="67"/>
        <v>0.46100000000000002</v>
      </c>
      <c r="K56" s="28">
        <f t="shared" si="68"/>
        <v>3.5300000000000002E-4</v>
      </c>
      <c r="L56" s="28">
        <f t="shared" si="69"/>
        <v>9.2799999999999994E-9</v>
      </c>
      <c r="M56" s="28">
        <f t="shared" si="0"/>
        <v>6.1510000000000007</v>
      </c>
      <c r="N56" s="28">
        <f t="shared" si="1"/>
        <v>3.5300928000000001E-4</v>
      </c>
      <c r="O56">
        <v>2072</v>
      </c>
      <c r="P56" s="47">
        <f t="shared" si="70"/>
        <v>6.8040000000000003E-2</v>
      </c>
      <c r="Q56" s="47">
        <f t="shared" si="71"/>
        <v>1.0656E-13</v>
      </c>
      <c r="R56" s="47">
        <f t="shared" si="72"/>
        <v>4.5720000000000003E-5</v>
      </c>
      <c r="S56" s="47">
        <f t="shared" si="73"/>
        <v>4.572E-4</v>
      </c>
      <c r="T56" s="47">
        <f t="shared" si="74"/>
        <v>9.6840000000000001E-5</v>
      </c>
      <c r="U56" s="47">
        <f t="shared" si="75"/>
        <v>2.5524000000000001E-8</v>
      </c>
      <c r="V56" s="47">
        <f t="shared" si="76"/>
        <v>0.61919999999999997</v>
      </c>
      <c r="W56" s="47">
        <f t="shared" si="77"/>
        <v>3.7440000000000002</v>
      </c>
      <c r="X56" s="47">
        <f t="shared" si="78"/>
        <v>0.79559999999999997</v>
      </c>
      <c r="Y56" s="47">
        <f t="shared" si="79"/>
        <v>5.3279999999999998E-5</v>
      </c>
      <c r="Z56" s="47">
        <f t="shared" si="80"/>
        <v>1.3104E-3</v>
      </c>
      <c r="AA56" s="47">
        <f t="shared" si="2"/>
        <v>4.5396000000000001</v>
      </c>
      <c r="AB56" s="47">
        <f t="shared" si="3"/>
        <v>1.3636799999999999E-3</v>
      </c>
      <c r="AC56">
        <v>2072</v>
      </c>
      <c r="AD56" s="28">
        <f t="shared" si="81"/>
        <v>0.105</v>
      </c>
      <c r="AE56" s="28">
        <f t="shared" ref="AE56" si="119">AE55</f>
        <v>1.667E-16</v>
      </c>
      <c r="AF56" s="28">
        <v>3.5410000000000001E-5</v>
      </c>
      <c r="AG56" s="28">
        <f t="shared" si="82"/>
        <v>4.4729999999999998E-4</v>
      </c>
      <c r="AH56" s="28">
        <f t="shared" si="83"/>
        <v>1.516E-4</v>
      </c>
      <c r="AI56" s="28">
        <f t="shared" si="84"/>
        <v>1.1370000000000001E-7</v>
      </c>
      <c r="AJ56" s="28">
        <f t="shared" si="85"/>
        <v>1.2789999999999999</v>
      </c>
      <c r="AK56" s="28">
        <f t="shared" si="86"/>
        <v>8.6499999999999994E-2</v>
      </c>
      <c r="AL56" s="28">
        <f t="shared" si="87"/>
        <v>1.1043000000000001</v>
      </c>
      <c r="AM56" s="28">
        <f t="shared" si="88"/>
        <v>0</v>
      </c>
      <c r="AN56" s="28">
        <f t="shared" si="89"/>
        <v>0</v>
      </c>
      <c r="AO56" s="28">
        <f t="shared" si="4"/>
        <v>1.1908000000000001</v>
      </c>
      <c r="AP56" s="47">
        <f t="shared" si="5"/>
        <v>0</v>
      </c>
    </row>
    <row r="57" spans="1:42" x14ac:dyDescent="0.3">
      <c r="A57">
        <v>2073</v>
      </c>
      <c r="B57" s="28">
        <f t="shared" si="60"/>
        <v>4.0300000000000002E-2</v>
      </c>
      <c r="C57" s="28">
        <f t="shared" si="60"/>
        <v>3.7399999999999997E-14</v>
      </c>
      <c r="D57" s="28">
        <f t="shared" si="61"/>
        <v>2.73E-5</v>
      </c>
      <c r="E57" s="28">
        <f t="shared" si="62"/>
        <v>2.6800000000000001E-4</v>
      </c>
      <c r="F57" s="28">
        <f t="shared" si="63"/>
        <v>6.0300000000000002E-5</v>
      </c>
      <c r="G57" s="28">
        <f t="shared" si="64"/>
        <v>1.37E-7</v>
      </c>
      <c r="H57" s="28">
        <f t="shared" si="65"/>
        <v>0.40600000000000003</v>
      </c>
      <c r="I57" s="28">
        <f t="shared" si="66"/>
        <v>5.69</v>
      </c>
      <c r="J57" s="28">
        <f t="shared" si="67"/>
        <v>0.46100000000000002</v>
      </c>
      <c r="K57" s="28">
        <f t="shared" si="68"/>
        <v>3.5300000000000002E-4</v>
      </c>
      <c r="L57" s="28">
        <f t="shared" si="69"/>
        <v>9.2799999999999994E-9</v>
      </c>
      <c r="M57" s="28">
        <f t="shared" si="0"/>
        <v>6.1510000000000007</v>
      </c>
      <c r="N57" s="28">
        <f t="shared" si="1"/>
        <v>3.5300928000000001E-4</v>
      </c>
      <c r="O57">
        <v>2073</v>
      </c>
      <c r="P57" s="47">
        <f t="shared" si="70"/>
        <v>6.8040000000000003E-2</v>
      </c>
      <c r="Q57" s="47">
        <f t="shared" si="71"/>
        <v>1.0656E-13</v>
      </c>
      <c r="R57" s="47">
        <f t="shared" si="72"/>
        <v>4.5720000000000003E-5</v>
      </c>
      <c r="S57" s="47">
        <f t="shared" si="73"/>
        <v>4.572E-4</v>
      </c>
      <c r="T57" s="47">
        <f t="shared" si="74"/>
        <v>9.6840000000000001E-5</v>
      </c>
      <c r="U57" s="47">
        <f t="shared" si="75"/>
        <v>2.5524000000000001E-8</v>
      </c>
      <c r="V57" s="47">
        <f t="shared" si="76"/>
        <v>0.61919999999999997</v>
      </c>
      <c r="W57" s="47">
        <f t="shared" si="77"/>
        <v>3.7440000000000002</v>
      </c>
      <c r="X57" s="47">
        <f t="shared" si="78"/>
        <v>0.79559999999999997</v>
      </c>
      <c r="Y57" s="47">
        <f t="shared" si="79"/>
        <v>5.3279999999999998E-5</v>
      </c>
      <c r="Z57" s="47">
        <f t="shared" si="80"/>
        <v>1.3104E-3</v>
      </c>
      <c r="AA57" s="47">
        <f t="shared" si="2"/>
        <v>4.5396000000000001</v>
      </c>
      <c r="AB57" s="47">
        <f t="shared" si="3"/>
        <v>1.3636799999999999E-3</v>
      </c>
      <c r="AC57">
        <v>2073</v>
      </c>
      <c r="AD57" s="28">
        <f t="shared" si="81"/>
        <v>0.105</v>
      </c>
      <c r="AE57" s="28">
        <f t="shared" ref="AE57" si="120">AE56</f>
        <v>1.667E-16</v>
      </c>
      <c r="AF57" s="28">
        <v>3.5410000000000001E-5</v>
      </c>
      <c r="AG57" s="28">
        <f t="shared" si="82"/>
        <v>4.4729999999999998E-4</v>
      </c>
      <c r="AH57" s="28">
        <f t="shared" si="83"/>
        <v>1.516E-4</v>
      </c>
      <c r="AI57" s="28">
        <f t="shared" si="84"/>
        <v>1.1370000000000001E-7</v>
      </c>
      <c r="AJ57" s="28">
        <f t="shared" si="85"/>
        <v>1.2789999999999999</v>
      </c>
      <c r="AK57" s="28">
        <f t="shared" si="86"/>
        <v>8.6499999999999994E-2</v>
      </c>
      <c r="AL57" s="28">
        <f t="shared" si="87"/>
        <v>1.1043000000000001</v>
      </c>
      <c r="AM57" s="28">
        <f t="shared" si="88"/>
        <v>0</v>
      </c>
      <c r="AN57" s="28">
        <f t="shared" si="89"/>
        <v>0</v>
      </c>
      <c r="AO57" s="28">
        <f t="shared" si="4"/>
        <v>1.1908000000000001</v>
      </c>
      <c r="AP57" s="47">
        <f t="shared" si="5"/>
        <v>0</v>
      </c>
    </row>
    <row r="58" spans="1:42" x14ac:dyDescent="0.3">
      <c r="A58">
        <v>2074</v>
      </c>
      <c r="B58" s="28">
        <f t="shared" si="60"/>
        <v>4.0300000000000002E-2</v>
      </c>
      <c r="C58" s="28">
        <f t="shared" si="60"/>
        <v>3.7399999999999997E-14</v>
      </c>
      <c r="D58" s="28">
        <f t="shared" si="61"/>
        <v>2.73E-5</v>
      </c>
      <c r="E58" s="28">
        <f t="shared" si="62"/>
        <v>2.6800000000000001E-4</v>
      </c>
      <c r="F58" s="28">
        <f t="shared" si="63"/>
        <v>6.0300000000000002E-5</v>
      </c>
      <c r="G58" s="28">
        <f t="shared" si="64"/>
        <v>1.37E-7</v>
      </c>
      <c r="H58" s="28">
        <f t="shared" si="65"/>
        <v>0.40600000000000003</v>
      </c>
      <c r="I58" s="28">
        <f t="shared" si="66"/>
        <v>5.69</v>
      </c>
      <c r="J58" s="28">
        <f t="shared" si="67"/>
        <v>0.46100000000000002</v>
      </c>
      <c r="K58" s="28">
        <f t="shared" si="68"/>
        <v>3.5300000000000002E-4</v>
      </c>
      <c r="L58" s="28">
        <f t="shared" si="69"/>
        <v>9.2799999999999994E-9</v>
      </c>
      <c r="M58" s="28">
        <f t="shared" si="0"/>
        <v>6.1510000000000007</v>
      </c>
      <c r="N58" s="28">
        <f t="shared" si="1"/>
        <v>3.5300928000000001E-4</v>
      </c>
      <c r="O58">
        <v>2074</v>
      </c>
      <c r="P58" s="47">
        <f t="shared" si="70"/>
        <v>6.8040000000000003E-2</v>
      </c>
      <c r="Q58" s="47">
        <f t="shared" si="71"/>
        <v>1.0656E-13</v>
      </c>
      <c r="R58" s="47">
        <f t="shared" si="72"/>
        <v>4.5720000000000003E-5</v>
      </c>
      <c r="S58" s="47">
        <f t="shared" si="73"/>
        <v>4.572E-4</v>
      </c>
      <c r="T58" s="47">
        <f t="shared" si="74"/>
        <v>9.6840000000000001E-5</v>
      </c>
      <c r="U58" s="47">
        <f t="shared" si="75"/>
        <v>2.5524000000000001E-8</v>
      </c>
      <c r="V58" s="47">
        <f t="shared" si="76"/>
        <v>0.61919999999999997</v>
      </c>
      <c r="W58" s="47">
        <f t="shared" si="77"/>
        <v>3.7440000000000002</v>
      </c>
      <c r="X58" s="47">
        <f t="shared" si="78"/>
        <v>0.79559999999999997</v>
      </c>
      <c r="Y58" s="47">
        <f t="shared" si="79"/>
        <v>5.3279999999999998E-5</v>
      </c>
      <c r="Z58" s="47">
        <f t="shared" si="80"/>
        <v>1.3104E-3</v>
      </c>
      <c r="AA58" s="47">
        <f t="shared" si="2"/>
        <v>4.5396000000000001</v>
      </c>
      <c r="AB58" s="47">
        <f t="shared" si="3"/>
        <v>1.3636799999999999E-3</v>
      </c>
      <c r="AC58">
        <v>2074</v>
      </c>
      <c r="AD58" s="28">
        <f t="shared" si="81"/>
        <v>0.105</v>
      </c>
      <c r="AE58" s="28">
        <f t="shared" ref="AE58" si="121">AE57</f>
        <v>1.667E-16</v>
      </c>
      <c r="AF58" s="28">
        <v>3.5410000000000001E-5</v>
      </c>
      <c r="AG58" s="28">
        <f t="shared" si="82"/>
        <v>4.4729999999999998E-4</v>
      </c>
      <c r="AH58" s="28">
        <f t="shared" si="83"/>
        <v>1.516E-4</v>
      </c>
      <c r="AI58" s="28">
        <f t="shared" si="84"/>
        <v>1.1370000000000001E-7</v>
      </c>
      <c r="AJ58" s="28">
        <f t="shared" si="85"/>
        <v>1.2789999999999999</v>
      </c>
      <c r="AK58" s="28">
        <f t="shared" si="86"/>
        <v>8.6499999999999994E-2</v>
      </c>
      <c r="AL58" s="28">
        <f t="shared" si="87"/>
        <v>1.1043000000000001</v>
      </c>
      <c r="AM58" s="28">
        <f t="shared" si="88"/>
        <v>0</v>
      </c>
      <c r="AN58" s="28">
        <f t="shared" si="89"/>
        <v>0</v>
      </c>
      <c r="AO58" s="28">
        <f t="shared" si="4"/>
        <v>1.1908000000000001</v>
      </c>
      <c r="AP58" s="47">
        <f t="shared" si="5"/>
        <v>0</v>
      </c>
    </row>
    <row r="59" spans="1:42" x14ac:dyDescent="0.3">
      <c r="A59">
        <v>2075</v>
      </c>
      <c r="B59" s="28">
        <f t="shared" si="60"/>
        <v>4.0300000000000002E-2</v>
      </c>
      <c r="C59" s="28">
        <f t="shared" si="60"/>
        <v>3.7399999999999997E-14</v>
      </c>
      <c r="D59" s="28">
        <f t="shared" si="61"/>
        <v>2.73E-5</v>
      </c>
      <c r="E59" s="28">
        <f t="shared" si="62"/>
        <v>2.6800000000000001E-4</v>
      </c>
      <c r="F59" s="28">
        <f t="shared" si="63"/>
        <v>6.0300000000000002E-5</v>
      </c>
      <c r="G59" s="28">
        <f t="shared" si="64"/>
        <v>1.37E-7</v>
      </c>
      <c r="H59" s="28">
        <f t="shared" si="65"/>
        <v>0.40600000000000003</v>
      </c>
      <c r="I59" s="28">
        <f t="shared" si="66"/>
        <v>5.69</v>
      </c>
      <c r="J59" s="28">
        <f t="shared" si="67"/>
        <v>0.46100000000000002</v>
      </c>
      <c r="K59" s="28">
        <f t="shared" si="68"/>
        <v>3.5300000000000002E-4</v>
      </c>
      <c r="L59" s="28">
        <f t="shared" si="69"/>
        <v>9.2799999999999994E-9</v>
      </c>
      <c r="M59" s="28">
        <f t="shared" si="0"/>
        <v>6.1510000000000007</v>
      </c>
      <c r="N59" s="28">
        <f t="shared" si="1"/>
        <v>3.5300928000000001E-4</v>
      </c>
      <c r="O59">
        <v>2075</v>
      </c>
      <c r="P59" s="47">
        <f t="shared" si="70"/>
        <v>6.8040000000000003E-2</v>
      </c>
      <c r="Q59" s="47">
        <f t="shared" si="71"/>
        <v>1.0656E-13</v>
      </c>
      <c r="R59" s="47">
        <f t="shared" si="72"/>
        <v>4.5720000000000003E-5</v>
      </c>
      <c r="S59" s="47">
        <f t="shared" si="73"/>
        <v>4.572E-4</v>
      </c>
      <c r="T59" s="47">
        <f t="shared" si="74"/>
        <v>9.6840000000000001E-5</v>
      </c>
      <c r="U59" s="47">
        <f t="shared" si="75"/>
        <v>2.5524000000000001E-8</v>
      </c>
      <c r="V59" s="47">
        <f t="shared" si="76"/>
        <v>0.61919999999999997</v>
      </c>
      <c r="W59" s="47">
        <f t="shared" si="77"/>
        <v>3.7440000000000002</v>
      </c>
      <c r="X59" s="47">
        <f t="shared" si="78"/>
        <v>0.79559999999999997</v>
      </c>
      <c r="Y59" s="47">
        <f t="shared" si="79"/>
        <v>5.3279999999999998E-5</v>
      </c>
      <c r="Z59" s="47">
        <f t="shared" si="80"/>
        <v>1.3104E-3</v>
      </c>
      <c r="AA59" s="47">
        <f t="shared" si="2"/>
        <v>4.5396000000000001</v>
      </c>
      <c r="AB59" s="47">
        <f t="shared" si="3"/>
        <v>1.3636799999999999E-3</v>
      </c>
      <c r="AC59">
        <v>2075</v>
      </c>
      <c r="AD59" s="28">
        <f t="shared" si="81"/>
        <v>0.105</v>
      </c>
      <c r="AE59" s="28">
        <f t="shared" ref="AE59" si="122">AE58</f>
        <v>1.667E-16</v>
      </c>
      <c r="AF59" s="28">
        <v>3.5410000000000001E-5</v>
      </c>
      <c r="AG59" s="28">
        <f t="shared" si="82"/>
        <v>4.4729999999999998E-4</v>
      </c>
      <c r="AH59" s="28">
        <f t="shared" si="83"/>
        <v>1.516E-4</v>
      </c>
      <c r="AI59" s="28">
        <f t="shared" si="84"/>
        <v>1.1370000000000001E-7</v>
      </c>
      <c r="AJ59" s="28">
        <f t="shared" si="85"/>
        <v>1.2789999999999999</v>
      </c>
      <c r="AK59" s="28">
        <f t="shared" si="86"/>
        <v>8.6499999999999994E-2</v>
      </c>
      <c r="AL59" s="28">
        <f t="shared" si="87"/>
        <v>1.1043000000000001</v>
      </c>
      <c r="AM59" s="28">
        <f t="shared" si="88"/>
        <v>0</v>
      </c>
      <c r="AN59" s="28">
        <f t="shared" si="89"/>
        <v>0</v>
      </c>
      <c r="AO59" s="28">
        <f t="shared" si="4"/>
        <v>1.1908000000000001</v>
      </c>
      <c r="AP59" s="47">
        <f t="shared" si="5"/>
        <v>0</v>
      </c>
    </row>
    <row r="60" spans="1:42" x14ac:dyDescent="0.3">
      <c r="A60">
        <v>2076</v>
      </c>
      <c r="B60" s="28">
        <f t="shared" si="60"/>
        <v>4.0300000000000002E-2</v>
      </c>
      <c r="C60" s="28">
        <f t="shared" si="60"/>
        <v>3.7399999999999997E-14</v>
      </c>
      <c r="D60" s="28">
        <f t="shared" si="61"/>
        <v>2.73E-5</v>
      </c>
      <c r="E60" s="28">
        <f t="shared" si="62"/>
        <v>2.6800000000000001E-4</v>
      </c>
      <c r="F60" s="28">
        <f t="shared" si="63"/>
        <v>6.0300000000000002E-5</v>
      </c>
      <c r="G60" s="28">
        <f t="shared" si="64"/>
        <v>1.37E-7</v>
      </c>
      <c r="H60" s="28">
        <f t="shared" si="65"/>
        <v>0.40600000000000003</v>
      </c>
      <c r="I60" s="28">
        <f t="shared" si="66"/>
        <v>5.69</v>
      </c>
      <c r="J60" s="28">
        <f t="shared" si="67"/>
        <v>0.46100000000000002</v>
      </c>
      <c r="K60" s="28">
        <f t="shared" si="68"/>
        <v>3.5300000000000002E-4</v>
      </c>
      <c r="L60" s="28">
        <f t="shared" si="69"/>
        <v>9.2799999999999994E-9</v>
      </c>
      <c r="M60" s="28">
        <f t="shared" si="0"/>
        <v>6.1510000000000007</v>
      </c>
      <c r="N60" s="28">
        <f t="shared" si="1"/>
        <v>3.5300928000000001E-4</v>
      </c>
      <c r="O60">
        <v>2076</v>
      </c>
      <c r="P60" s="47">
        <f t="shared" si="70"/>
        <v>6.8040000000000003E-2</v>
      </c>
      <c r="Q60" s="47">
        <f t="shared" si="71"/>
        <v>1.0656E-13</v>
      </c>
      <c r="R60" s="47">
        <f t="shared" si="72"/>
        <v>4.5720000000000003E-5</v>
      </c>
      <c r="S60" s="47">
        <f t="shared" si="73"/>
        <v>4.572E-4</v>
      </c>
      <c r="T60" s="47">
        <f t="shared" si="74"/>
        <v>9.6840000000000001E-5</v>
      </c>
      <c r="U60" s="47">
        <f t="shared" si="75"/>
        <v>2.5524000000000001E-8</v>
      </c>
      <c r="V60" s="47">
        <f t="shared" si="76"/>
        <v>0.61919999999999997</v>
      </c>
      <c r="W60" s="47">
        <f t="shared" si="77"/>
        <v>3.7440000000000002</v>
      </c>
      <c r="X60" s="47">
        <f t="shared" si="78"/>
        <v>0.79559999999999997</v>
      </c>
      <c r="Y60" s="47">
        <f t="shared" si="79"/>
        <v>5.3279999999999998E-5</v>
      </c>
      <c r="Z60" s="47">
        <f t="shared" si="80"/>
        <v>1.3104E-3</v>
      </c>
      <c r="AA60" s="47">
        <f t="shared" si="2"/>
        <v>4.5396000000000001</v>
      </c>
      <c r="AB60" s="47">
        <f t="shared" si="3"/>
        <v>1.3636799999999999E-3</v>
      </c>
      <c r="AC60">
        <v>2076</v>
      </c>
      <c r="AD60" s="28">
        <f t="shared" si="81"/>
        <v>0.105</v>
      </c>
      <c r="AE60" s="28">
        <f t="shared" ref="AE60" si="123">AE59</f>
        <v>1.667E-16</v>
      </c>
      <c r="AF60" s="28">
        <v>3.5410000000000001E-5</v>
      </c>
      <c r="AG60" s="28">
        <f t="shared" si="82"/>
        <v>4.4729999999999998E-4</v>
      </c>
      <c r="AH60" s="28">
        <f t="shared" si="83"/>
        <v>1.516E-4</v>
      </c>
      <c r="AI60" s="28">
        <f t="shared" si="84"/>
        <v>1.1370000000000001E-7</v>
      </c>
      <c r="AJ60" s="28">
        <f t="shared" si="85"/>
        <v>1.2789999999999999</v>
      </c>
      <c r="AK60" s="28">
        <f t="shared" si="86"/>
        <v>8.6499999999999994E-2</v>
      </c>
      <c r="AL60" s="28">
        <f t="shared" si="87"/>
        <v>1.1043000000000001</v>
      </c>
      <c r="AM60" s="28">
        <f t="shared" si="88"/>
        <v>0</v>
      </c>
      <c r="AN60" s="28">
        <f t="shared" si="89"/>
        <v>0</v>
      </c>
      <c r="AO60" s="28">
        <f t="shared" si="4"/>
        <v>1.1908000000000001</v>
      </c>
      <c r="AP60" s="47">
        <f t="shared" si="5"/>
        <v>0</v>
      </c>
    </row>
    <row r="61" spans="1:42" x14ac:dyDescent="0.3">
      <c r="A61">
        <v>2077</v>
      </c>
      <c r="B61" s="28">
        <f t="shared" si="60"/>
        <v>4.0300000000000002E-2</v>
      </c>
      <c r="C61" s="28">
        <f t="shared" si="60"/>
        <v>3.7399999999999997E-14</v>
      </c>
      <c r="D61" s="28">
        <f t="shared" si="61"/>
        <v>2.73E-5</v>
      </c>
      <c r="E61" s="28">
        <f t="shared" si="62"/>
        <v>2.6800000000000001E-4</v>
      </c>
      <c r="F61" s="28">
        <f t="shared" si="63"/>
        <v>6.0300000000000002E-5</v>
      </c>
      <c r="G61" s="28">
        <f t="shared" si="64"/>
        <v>1.37E-7</v>
      </c>
      <c r="H61" s="28">
        <f t="shared" si="65"/>
        <v>0.40600000000000003</v>
      </c>
      <c r="I61" s="28">
        <f t="shared" si="66"/>
        <v>5.69</v>
      </c>
      <c r="J61" s="28">
        <f t="shared" si="67"/>
        <v>0.46100000000000002</v>
      </c>
      <c r="K61" s="28">
        <f t="shared" si="68"/>
        <v>3.5300000000000002E-4</v>
      </c>
      <c r="L61" s="28">
        <f t="shared" si="69"/>
        <v>9.2799999999999994E-9</v>
      </c>
      <c r="M61" s="28">
        <f t="shared" si="0"/>
        <v>6.1510000000000007</v>
      </c>
      <c r="N61" s="28">
        <f t="shared" si="1"/>
        <v>3.5300928000000001E-4</v>
      </c>
      <c r="O61">
        <v>2077</v>
      </c>
      <c r="P61" s="47">
        <f t="shared" si="70"/>
        <v>6.8040000000000003E-2</v>
      </c>
      <c r="Q61" s="47">
        <f t="shared" si="71"/>
        <v>1.0656E-13</v>
      </c>
      <c r="R61" s="47">
        <f t="shared" si="72"/>
        <v>4.5720000000000003E-5</v>
      </c>
      <c r="S61" s="47">
        <f t="shared" si="73"/>
        <v>4.572E-4</v>
      </c>
      <c r="T61" s="47">
        <f t="shared" si="74"/>
        <v>9.6840000000000001E-5</v>
      </c>
      <c r="U61" s="47">
        <f t="shared" si="75"/>
        <v>2.5524000000000001E-8</v>
      </c>
      <c r="V61" s="47">
        <f t="shared" si="76"/>
        <v>0.61919999999999997</v>
      </c>
      <c r="W61" s="47">
        <f t="shared" si="77"/>
        <v>3.7440000000000002</v>
      </c>
      <c r="X61" s="47">
        <f t="shared" si="78"/>
        <v>0.79559999999999997</v>
      </c>
      <c r="Y61" s="47">
        <f t="shared" si="79"/>
        <v>5.3279999999999998E-5</v>
      </c>
      <c r="Z61" s="47">
        <f t="shared" si="80"/>
        <v>1.3104E-3</v>
      </c>
      <c r="AA61" s="47">
        <f t="shared" si="2"/>
        <v>4.5396000000000001</v>
      </c>
      <c r="AB61" s="47">
        <f t="shared" si="3"/>
        <v>1.3636799999999999E-3</v>
      </c>
      <c r="AC61">
        <v>2077</v>
      </c>
      <c r="AD61" s="28">
        <f t="shared" si="81"/>
        <v>0.105</v>
      </c>
      <c r="AE61" s="28">
        <f t="shared" ref="AE61" si="124">AE60</f>
        <v>1.667E-16</v>
      </c>
      <c r="AF61" s="28">
        <v>3.5410000000000001E-5</v>
      </c>
      <c r="AG61" s="28">
        <f t="shared" si="82"/>
        <v>4.4729999999999998E-4</v>
      </c>
      <c r="AH61" s="28">
        <f t="shared" si="83"/>
        <v>1.516E-4</v>
      </c>
      <c r="AI61" s="28">
        <f t="shared" si="84"/>
        <v>1.1370000000000001E-7</v>
      </c>
      <c r="AJ61" s="28">
        <f t="shared" si="85"/>
        <v>1.2789999999999999</v>
      </c>
      <c r="AK61" s="28">
        <f t="shared" si="86"/>
        <v>8.6499999999999994E-2</v>
      </c>
      <c r="AL61" s="28">
        <f t="shared" si="87"/>
        <v>1.1043000000000001</v>
      </c>
      <c r="AM61" s="28">
        <f t="shared" si="88"/>
        <v>0</v>
      </c>
      <c r="AN61" s="28">
        <f t="shared" si="89"/>
        <v>0</v>
      </c>
      <c r="AO61" s="28">
        <f t="shared" si="4"/>
        <v>1.1908000000000001</v>
      </c>
      <c r="AP61" s="47">
        <f t="shared" si="5"/>
        <v>0</v>
      </c>
    </row>
    <row r="62" spans="1:42" x14ac:dyDescent="0.3">
      <c r="A62">
        <v>2078</v>
      </c>
      <c r="B62" s="28">
        <f t="shared" si="60"/>
        <v>4.0300000000000002E-2</v>
      </c>
      <c r="C62" s="28">
        <f t="shared" si="60"/>
        <v>3.7399999999999997E-14</v>
      </c>
      <c r="D62" s="28">
        <f t="shared" si="61"/>
        <v>2.73E-5</v>
      </c>
      <c r="E62" s="28">
        <f t="shared" si="62"/>
        <v>2.6800000000000001E-4</v>
      </c>
      <c r="F62" s="28">
        <f t="shared" si="63"/>
        <v>6.0300000000000002E-5</v>
      </c>
      <c r="G62" s="28">
        <f t="shared" si="64"/>
        <v>1.37E-7</v>
      </c>
      <c r="H62" s="28">
        <f t="shared" si="65"/>
        <v>0.40600000000000003</v>
      </c>
      <c r="I62" s="28">
        <f t="shared" si="66"/>
        <v>5.69</v>
      </c>
      <c r="J62" s="28">
        <f t="shared" si="67"/>
        <v>0.46100000000000002</v>
      </c>
      <c r="K62" s="28">
        <f t="shared" si="68"/>
        <v>3.5300000000000002E-4</v>
      </c>
      <c r="L62" s="28">
        <f t="shared" si="69"/>
        <v>9.2799999999999994E-9</v>
      </c>
      <c r="M62" s="28">
        <f t="shared" si="0"/>
        <v>6.1510000000000007</v>
      </c>
      <c r="N62" s="28">
        <f t="shared" si="1"/>
        <v>3.5300928000000001E-4</v>
      </c>
      <c r="O62">
        <v>2078</v>
      </c>
      <c r="P62" s="47">
        <f t="shared" si="70"/>
        <v>6.8040000000000003E-2</v>
      </c>
      <c r="Q62" s="47">
        <f t="shared" si="71"/>
        <v>1.0656E-13</v>
      </c>
      <c r="R62" s="47">
        <f t="shared" si="72"/>
        <v>4.5720000000000003E-5</v>
      </c>
      <c r="S62" s="47">
        <f t="shared" si="73"/>
        <v>4.572E-4</v>
      </c>
      <c r="T62" s="47">
        <f t="shared" si="74"/>
        <v>9.6840000000000001E-5</v>
      </c>
      <c r="U62" s="47">
        <f t="shared" si="75"/>
        <v>2.5524000000000001E-8</v>
      </c>
      <c r="V62" s="47">
        <f t="shared" si="76"/>
        <v>0.61919999999999997</v>
      </c>
      <c r="W62" s="47">
        <f t="shared" si="77"/>
        <v>3.7440000000000002</v>
      </c>
      <c r="X62" s="47">
        <f t="shared" si="78"/>
        <v>0.79559999999999997</v>
      </c>
      <c r="Y62" s="47">
        <f t="shared" si="79"/>
        <v>5.3279999999999998E-5</v>
      </c>
      <c r="Z62" s="47">
        <f t="shared" si="80"/>
        <v>1.3104E-3</v>
      </c>
      <c r="AA62" s="47">
        <f t="shared" si="2"/>
        <v>4.5396000000000001</v>
      </c>
      <c r="AB62" s="47">
        <f t="shared" si="3"/>
        <v>1.3636799999999999E-3</v>
      </c>
      <c r="AC62">
        <v>2078</v>
      </c>
      <c r="AD62" s="28">
        <f t="shared" si="81"/>
        <v>0.105</v>
      </c>
      <c r="AE62" s="28">
        <f t="shared" ref="AE62" si="125">AE61</f>
        <v>1.667E-16</v>
      </c>
      <c r="AF62" s="28">
        <v>3.5410000000000001E-5</v>
      </c>
      <c r="AG62" s="28">
        <f t="shared" si="82"/>
        <v>4.4729999999999998E-4</v>
      </c>
      <c r="AH62" s="28">
        <f t="shared" si="83"/>
        <v>1.516E-4</v>
      </c>
      <c r="AI62" s="28">
        <f t="shared" si="84"/>
        <v>1.1370000000000001E-7</v>
      </c>
      <c r="AJ62" s="28">
        <f t="shared" si="85"/>
        <v>1.2789999999999999</v>
      </c>
      <c r="AK62" s="28">
        <f t="shared" si="86"/>
        <v>8.6499999999999994E-2</v>
      </c>
      <c r="AL62" s="28">
        <f t="shared" si="87"/>
        <v>1.1043000000000001</v>
      </c>
      <c r="AM62" s="28">
        <f t="shared" si="88"/>
        <v>0</v>
      </c>
      <c r="AN62" s="28">
        <f t="shared" si="89"/>
        <v>0</v>
      </c>
      <c r="AO62" s="28">
        <f t="shared" si="4"/>
        <v>1.1908000000000001</v>
      </c>
      <c r="AP62" s="47">
        <f t="shared" si="5"/>
        <v>0</v>
      </c>
    </row>
    <row r="63" spans="1:42" x14ac:dyDescent="0.3">
      <c r="A63">
        <v>2079</v>
      </c>
      <c r="B63" s="28">
        <f t="shared" si="60"/>
        <v>4.0300000000000002E-2</v>
      </c>
      <c r="C63" s="28">
        <f t="shared" si="60"/>
        <v>3.7399999999999997E-14</v>
      </c>
      <c r="D63" s="28">
        <f t="shared" si="61"/>
        <v>2.73E-5</v>
      </c>
      <c r="E63" s="28">
        <f t="shared" si="62"/>
        <v>2.6800000000000001E-4</v>
      </c>
      <c r="F63" s="28">
        <f t="shared" si="63"/>
        <v>6.0300000000000002E-5</v>
      </c>
      <c r="G63" s="28">
        <f t="shared" si="64"/>
        <v>1.37E-7</v>
      </c>
      <c r="H63" s="28">
        <f t="shared" si="65"/>
        <v>0.40600000000000003</v>
      </c>
      <c r="I63" s="28">
        <f t="shared" si="66"/>
        <v>5.69</v>
      </c>
      <c r="J63" s="28">
        <f t="shared" si="67"/>
        <v>0.46100000000000002</v>
      </c>
      <c r="K63" s="28">
        <f t="shared" si="68"/>
        <v>3.5300000000000002E-4</v>
      </c>
      <c r="L63" s="28">
        <f t="shared" si="69"/>
        <v>9.2799999999999994E-9</v>
      </c>
      <c r="M63" s="28">
        <f t="shared" si="0"/>
        <v>6.1510000000000007</v>
      </c>
      <c r="N63" s="28">
        <f t="shared" si="1"/>
        <v>3.5300928000000001E-4</v>
      </c>
      <c r="O63">
        <v>2079</v>
      </c>
      <c r="P63" s="47">
        <f t="shared" si="70"/>
        <v>6.8040000000000003E-2</v>
      </c>
      <c r="Q63" s="47">
        <f t="shared" si="71"/>
        <v>1.0656E-13</v>
      </c>
      <c r="R63" s="47">
        <f t="shared" si="72"/>
        <v>4.5720000000000003E-5</v>
      </c>
      <c r="S63" s="47">
        <f t="shared" si="73"/>
        <v>4.572E-4</v>
      </c>
      <c r="T63" s="47">
        <f t="shared" si="74"/>
        <v>9.6840000000000001E-5</v>
      </c>
      <c r="U63" s="47">
        <f t="shared" si="75"/>
        <v>2.5524000000000001E-8</v>
      </c>
      <c r="V63" s="47">
        <f t="shared" si="76"/>
        <v>0.61919999999999997</v>
      </c>
      <c r="W63" s="47">
        <f t="shared" si="77"/>
        <v>3.7440000000000002</v>
      </c>
      <c r="X63" s="47">
        <f t="shared" si="78"/>
        <v>0.79559999999999997</v>
      </c>
      <c r="Y63" s="47">
        <f t="shared" si="79"/>
        <v>5.3279999999999998E-5</v>
      </c>
      <c r="Z63" s="47">
        <f t="shared" si="80"/>
        <v>1.3104E-3</v>
      </c>
      <c r="AA63" s="47">
        <f t="shared" si="2"/>
        <v>4.5396000000000001</v>
      </c>
      <c r="AB63" s="47">
        <f t="shared" si="3"/>
        <v>1.3636799999999999E-3</v>
      </c>
      <c r="AC63">
        <v>2079</v>
      </c>
      <c r="AD63" s="28">
        <f t="shared" si="81"/>
        <v>0.105</v>
      </c>
      <c r="AE63" s="28">
        <f t="shared" ref="AE63" si="126">AE62</f>
        <v>1.667E-16</v>
      </c>
      <c r="AF63" s="28">
        <v>3.5410000000000001E-5</v>
      </c>
      <c r="AG63" s="28">
        <f t="shared" si="82"/>
        <v>4.4729999999999998E-4</v>
      </c>
      <c r="AH63" s="28">
        <f t="shared" si="83"/>
        <v>1.516E-4</v>
      </c>
      <c r="AI63" s="28">
        <f t="shared" si="84"/>
        <v>1.1370000000000001E-7</v>
      </c>
      <c r="AJ63" s="28">
        <f t="shared" si="85"/>
        <v>1.2789999999999999</v>
      </c>
      <c r="AK63" s="28">
        <f t="shared" si="86"/>
        <v>8.6499999999999994E-2</v>
      </c>
      <c r="AL63" s="28">
        <f t="shared" si="87"/>
        <v>1.1043000000000001</v>
      </c>
      <c r="AM63" s="28">
        <f t="shared" si="88"/>
        <v>0</v>
      </c>
      <c r="AN63" s="28">
        <f t="shared" si="89"/>
        <v>0</v>
      </c>
      <c r="AO63" s="28">
        <f t="shared" si="4"/>
        <v>1.1908000000000001</v>
      </c>
      <c r="AP63" s="47">
        <f t="shared" si="5"/>
        <v>0</v>
      </c>
    </row>
    <row r="64" spans="1:42" x14ac:dyDescent="0.3">
      <c r="A64">
        <v>2080</v>
      </c>
      <c r="B64" s="28">
        <f t="shared" si="60"/>
        <v>4.0300000000000002E-2</v>
      </c>
      <c r="C64" s="28">
        <f t="shared" si="60"/>
        <v>3.7399999999999997E-14</v>
      </c>
      <c r="D64" s="28">
        <f t="shared" si="61"/>
        <v>2.73E-5</v>
      </c>
      <c r="E64" s="28">
        <f t="shared" si="62"/>
        <v>2.6800000000000001E-4</v>
      </c>
      <c r="F64" s="28">
        <f t="shared" si="63"/>
        <v>6.0300000000000002E-5</v>
      </c>
      <c r="G64" s="28">
        <f t="shared" si="64"/>
        <v>1.37E-7</v>
      </c>
      <c r="H64" s="28">
        <f t="shared" si="65"/>
        <v>0.40600000000000003</v>
      </c>
      <c r="I64" s="28">
        <f t="shared" si="66"/>
        <v>5.69</v>
      </c>
      <c r="J64" s="28">
        <f t="shared" si="67"/>
        <v>0.46100000000000002</v>
      </c>
      <c r="K64" s="28">
        <f t="shared" si="68"/>
        <v>3.5300000000000002E-4</v>
      </c>
      <c r="L64" s="28">
        <f t="shared" si="69"/>
        <v>9.2799999999999994E-9</v>
      </c>
      <c r="M64" s="28">
        <f t="shared" si="0"/>
        <v>6.1510000000000007</v>
      </c>
      <c r="N64" s="28">
        <f t="shared" si="1"/>
        <v>3.5300928000000001E-4</v>
      </c>
      <c r="O64">
        <v>2080</v>
      </c>
      <c r="P64" s="47">
        <f t="shared" si="70"/>
        <v>6.8040000000000003E-2</v>
      </c>
      <c r="Q64" s="47">
        <f t="shared" si="71"/>
        <v>1.0656E-13</v>
      </c>
      <c r="R64" s="47">
        <f t="shared" si="72"/>
        <v>4.5720000000000003E-5</v>
      </c>
      <c r="S64" s="47">
        <f t="shared" si="73"/>
        <v>4.572E-4</v>
      </c>
      <c r="T64" s="47">
        <f t="shared" si="74"/>
        <v>9.6840000000000001E-5</v>
      </c>
      <c r="U64" s="47">
        <f t="shared" si="75"/>
        <v>2.5524000000000001E-8</v>
      </c>
      <c r="V64" s="47">
        <f t="shared" si="76"/>
        <v>0.61919999999999997</v>
      </c>
      <c r="W64" s="47">
        <f t="shared" si="77"/>
        <v>3.7440000000000002</v>
      </c>
      <c r="X64" s="47">
        <f t="shared" si="78"/>
        <v>0.79559999999999997</v>
      </c>
      <c r="Y64" s="47">
        <f t="shared" si="79"/>
        <v>5.3279999999999998E-5</v>
      </c>
      <c r="Z64" s="47">
        <f t="shared" si="80"/>
        <v>1.3104E-3</v>
      </c>
      <c r="AA64" s="47">
        <f t="shared" si="2"/>
        <v>4.5396000000000001</v>
      </c>
      <c r="AB64" s="47">
        <f t="shared" si="3"/>
        <v>1.3636799999999999E-3</v>
      </c>
      <c r="AC64">
        <v>2080</v>
      </c>
      <c r="AD64" s="28">
        <f t="shared" si="81"/>
        <v>0.105</v>
      </c>
      <c r="AE64" s="28">
        <f t="shared" ref="AE64" si="127">AE63</f>
        <v>1.667E-16</v>
      </c>
      <c r="AF64" s="28">
        <v>3.5410000000000001E-5</v>
      </c>
      <c r="AG64" s="28">
        <f t="shared" si="82"/>
        <v>4.4729999999999998E-4</v>
      </c>
      <c r="AH64" s="28">
        <f t="shared" si="83"/>
        <v>1.516E-4</v>
      </c>
      <c r="AI64" s="28">
        <f t="shared" si="84"/>
        <v>1.1370000000000001E-7</v>
      </c>
      <c r="AJ64" s="28">
        <f t="shared" si="85"/>
        <v>1.2789999999999999</v>
      </c>
      <c r="AK64" s="28">
        <f t="shared" si="86"/>
        <v>8.6499999999999994E-2</v>
      </c>
      <c r="AL64" s="28">
        <f t="shared" si="87"/>
        <v>1.1043000000000001</v>
      </c>
      <c r="AM64" s="28">
        <f t="shared" si="88"/>
        <v>0</v>
      </c>
      <c r="AN64" s="28">
        <f t="shared" si="89"/>
        <v>0</v>
      </c>
      <c r="AO64" s="28">
        <f t="shared" si="4"/>
        <v>1.1908000000000001</v>
      </c>
      <c r="AP64" s="47">
        <f t="shared" si="5"/>
        <v>0</v>
      </c>
    </row>
    <row r="65" spans="1:42" x14ac:dyDescent="0.3">
      <c r="A65">
        <v>2081</v>
      </c>
      <c r="B65" s="28">
        <f t="shared" si="60"/>
        <v>4.0300000000000002E-2</v>
      </c>
      <c r="C65" s="28">
        <f t="shared" si="60"/>
        <v>3.7399999999999997E-14</v>
      </c>
      <c r="D65" s="28">
        <f t="shared" si="61"/>
        <v>2.73E-5</v>
      </c>
      <c r="E65" s="28">
        <f t="shared" si="62"/>
        <v>2.6800000000000001E-4</v>
      </c>
      <c r="F65" s="28">
        <f t="shared" si="63"/>
        <v>6.0300000000000002E-5</v>
      </c>
      <c r="G65" s="28">
        <f t="shared" si="64"/>
        <v>1.37E-7</v>
      </c>
      <c r="H65" s="28">
        <f t="shared" si="65"/>
        <v>0.40600000000000003</v>
      </c>
      <c r="I65" s="28">
        <f t="shared" si="66"/>
        <v>5.69</v>
      </c>
      <c r="J65" s="28">
        <f t="shared" si="67"/>
        <v>0.46100000000000002</v>
      </c>
      <c r="K65" s="28">
        <f t="shared" si="68"/>
        <v>3.5300000000000002E-4</v>
      </c>
      <c r="L65" s="28">
        <f t="shared" si="69"/>
        <v>9.2799999999999994E-9</v>
      </c>
      <c r="M65" s="28">
        <f t="shared" si="0"/>
        <v>6.1510000000000007</v>
      </c>
      <c r="N65" s="28">
        <f t="shared" si="1"/>
        <v>3.5300928000000001E-4</v>
      </c>
      <c r="O65">
        <v>2081</v>
      </c>
      <c r="P65" s="47">
        <f t="shared" si="70"/>
        <v>6.8040000000000003E-2</v>
      </c>
      <c r="Q65" s="47">
        <f t="shared" si="71"/>
        <v>1.0656E-13</v>
      </c>
      <c r="R65" s="47">
        <f t="shared" si="72"/>
        <v>4.5720000000000003E-5</v>
      </c>
      <c r="S65" s="47">
        <f t="shared" si="73"/>
        <v>4.572E-4</v>
      </c>
      <c r="T65" s="47">
        <f t="shared" si="74"/>
        <v>9.6840000000000001E-5</v>
      </c>
      <c r="U65" s="47">
        <f t="shared" si="75"/>
        <v>2.5524000000000001E-8</v>
      </c>
      <c r="V65" s="47">
        <f t="shared" si="76"/>
        <v>0.61919999999999997</v>
      </c>
      <c r="W65" s="47">
        <f t="shared" si="77"/>
        <v>3.7440000000000002</v>
      </c>
      <c r="X65" s="47">
        <f t="shared" si="78"/>
        <v>0.79559999999999997</v>
      </c>
      <c r="Y65" s="47">
        <f t="shared" si="79"/>
        <v>5.3279999999999998E-5</v>
      </c>
      <c r="Z65" s="47">
        <f t="shared" si="80"/>
        <v>1.3104E-3</v>
      </c>
      <c r="AA65" s="47">
        <f t="shared" si="2"/>
        <v>4.5396000000000001</v>
      </c>
      <c r="AB65" s="47">
        <f t="shared" si="3"/>
        <v>1.3636799999999999E-3</v>
      </c>
      <c r="AC65">
        <v>2081</v>
      </c>
      <c r="AD65" s="28">
        <f t="shared" si="81"/>
        <v>0.105</v>
      </c>
      <c r="AE65" s="28">
        <f t="shared" ref="AE65" si="128">AE64</f>
        <v>1.667E-16</v>
      </c>
      <c r="AF65" s="28">
        <v>3.5410000000000001E-5</v>
      </c>
      <c r="AG65" s="28">
        <f t="shared" si="82"/>
        <v>4.4729999999999998E-4</v>
      </c>
      <c r="AH65" s="28">
        <f t="shared" si="83"/>
        <v>1.516E-4</v>
      </c>
      <c r="AI65" s="28">
        <f t="shared" si="84"/>
        <v>1.1370000000000001E-7</v>
      </c>
      <c r="AJ65" s="28">
        <f t="shared" si="85"/>
        <v>1.2789999999999999</v>
      </c>
      <c r="AK65" s="28">
        <f t="shared" si="86"/>
        <v>8.6499999999999994E-2</v>
      </c>
      <c r="AL65" s="28">
        <f t="shared" si="87"/>
        <v>1.1043000000000001</v>
      </c>
      <c r="AM65" s="28">
        <f t="shared" si="88"/>
        <v>0</v>
      </c>
      <c r="AN65" s="28">
        <f t="shared" si="89"/>
        <v>0</v>
      </c>
      <c r="AO65" s="28">
        <f t="shared" si="4"/>
        <v>1.1908000000000001</v>
      </c>
      <c r="AP65" s="47">
        <f t="shared" si="5"/>
        <v>0</v>
      </c>
    </row>
    <row r="66" spans="1:42" x14ac:dyDescent="0.3">
      <c r="A66">
        <v>2082</v>
      </c>
      <c r="B66" s="28">
        <f t="shared" si="60"/>
        <v>4.0300000000000002E-2</v>
      </c>
      <c r="C66" s="28">
        <f t="shared" si="60"/>
        <v>3.7399999999999997E-14</v>
      </c>
      <c r="D66" s="28">
        <f t="shared" si="61"/>
        <v>2.73E-5</v>
      </c>
      <c r="E66" s="28">
        <f t="shared" si="62"/>
        <v>2.6800000000000001E-4</v>
      </c>
      <c r="F66" s="28">
        <f t="shared" si="63"/>
        <v>6.0300000000000002E-5</v>
      </c>
      <c r="G66" s="28">
        <f t="shared" si="64"/>
        <v>1.37E-7</v>
      </c>
      <c r="H66" s="28">
        <f t="shared" si="65"/>
        <v>0.40600000000000003</v>
      </c>
      <c r="I66" s="28">
        <f t="shared" si="66"/>
        <v>5.69</v>
      </c>
      <c r="J66" s="28">
        <f t="shared" si="67"/>
        <v>0.46100000000000002</v>
      </c>
      <c r="K66" s="28">
        <f t="shared" si="68"/>
        <v>3.5300000000000002E-4</v>
      </c>
      <c r="L66" s="28">
        <f t="shared" si="69"/>
        <v>9.2799999999999994E-9</v>
      </c>
      <c r="M66" s="28">
        <f t="shared" si="0"/>
        <v>6.1510000000000007</v>
      </c>
      <c r="N66" s="28">
        <f t="shared" si="1"/>
        <v>3.5300928000000001E-4</v>
      </c>
      <c r="O66">
        <v>2082</v>
      </c>
      <c r="P66" s="47">
        <f t="shared" si="70"/>
        <v>6.8040000000000003E-2</v>
      </c>
      <c r="Q66" s="47">
        <f t="shared" si="71"/>
        <v>1.0656E-13</v>
      </c>
      <c r="R66" s="47">
        <f t="shared" si="72"/>
        <v>4.5720000000000003E-5</v>
      </c>
      <c r="S66" s="47">
        <f t="shared" si="73"/>
        <v>4.572E-4</v>
      </c>
      <c r="T66" s="47">
        <f t="shared" si="74"/>
        <v>9.6840000000000001E-5</v>
      </c>
      <c r="U66" s="47">
        <f t="shared" si="75"/>
        <v>2.5524000000000001E-8</v>
      </c>
      <c r="V66" s="47">
        <f t="shared" si="76"/>
        <v>0.61919999999999997</v>
      </c>
      <c r="W66" s="47">
        <f t="shared" si="77"/>
        <v>3.7440000000000002</v>
      </c>
      <c r="X66" s="47">
        <f t="shared" si="78"/>
        <v>0.79559999999999997</v>
      </c>
      <c r="Y66" s="47">
        <f t="shared" si="79"/>
        <v>5.3279999999999998E-5</v>
      </c>
      <c r="Z66" s="47">
        <f t="shared" si="80"/>
        <v>1.3104E-3</v>
      </c>
      <c r="AA66" s="47">
        <f t="shared" si="2"/>
        <v>4.5396000000000001</v>
      </c>
      <c r="AB66" s="47">
        <f t="shared" si="3"/>
        <v>1.3636799999999999E-3</v>
      </c>
      <c r="AC66">
        <v>2082</v>
      </c>
      <c r="AD66" s="28">
        <f t="shared" si="81"/>
        <v>0.105</v>
      </c>
      <c r="AE66" s="28">
        <f t="shared" ref="AE66" si="129">AE65</f>
        <v>1.667E-16</v>
      </c>
      <c r="AF66" s="28">
        <v>3.5410000000000001E-5</v>
      </c>
      <c r="AG66" s="28">
        <f t="shared" si="82"/>
        <v>4.4729999999999998E-4</v>
      </c>
      <c r="AH66" s="28">
        <f t="shared" si="83"/>
        <v>1.516E-4</v>
      </c>
      <c r="AI66" s="28">
        <f t="shared" si="84"/>
        <v>1.1370000000000001E-7</v>
      </c>
      <c r="AJ66" s="28">
        <f t="shared" si="85"/>
        <v>1.2789999999999999</v>
      </c>
      <c r="AK66" s="28">
        <f t="shared" si="86"/>
        <v>8.6499999999999994E-2</v>
      </c>
      <c r="AL66" s="28">
        <f t="shared" si="87"/>
        <v>1.1043000000000001</v>
      </c>
      <c r="AM66" s="28">
        <f t="shared" si="88"/>
        <v>0</v>
      </c>
      <c r="AN66" s="28">
        <f t="shared" si="89"/>
        <v>0</v>
      </c>
      <c r="AO66" s="28">
        <f t="shared" si="4"/>
        <v>1.1908000000000001</v>
      </c>
      <c r="AP66" s="47">
        <f t="shared" si="5"/>
        <v>0</v>
      </c>
    </row>
    <row r="67" spans="1:42" x14ac:dyDescent="0.3">
      <c r="A67">
        <v>2083</v>
      </c>
      <c r="B67" s="28">
        <f t="shared" si="60"/>
        <v>4.0300000000000002E-2</v>
      </c>
      <c r="C67" s="28">
        <f t="shared" si="60"/>
        <v>3.7399999999999997E-14</v>
      </c>
      <c r="D67" s="28">
        <f t="shared" si="61"/>
        <v>2.73E-5</v>
      </c>
      <c r="E67" s="28">
        <f t="shared" si="62"/>
        <v>2.6800000000000001E-4</v>
      </c>
      <c r="F67" s="28">
        <f t="shared" si="63"/>
        <v>6.0300000000000002E-5</v>
      </c>
      <c r="G67" s="28">
        <f t="shared" si="64"/>
        <v>1.37E-7</v>
      </c>
      <c r="H67" s="28">
        <f t="shared" si="65"/>
        <v>0.40600000000000003</v>
      </c>
      <c r="I67" s="28">
        <f t="shared" si="66"/>
        <v>5.69</v>
      </c>
      <c r="J67" s="28">
        <f t="shared" si="67"/>
        <v>0.46100000000000002</v>
      </c>
      <c r="K67" s="28">
        <f t="shared" si="68"/>
        <v>3.5300000000000002E-4</v>
      </c>
      <c r="L67" s="28">
        <f t="shared" si="69"/>
        <v>9.2799999999999994E-9</v>
      </c>
      <c r="M67" s="28">
        <f t="shared" si="0"/>
        <v>6.1510000000000007</v>
      </c>
      <c r="N67" s="28">
        <f t="shared" si="1"/>
        <v>3.5300928000000001E-4</v>
      </c>
      <c r="O67">
        <v>2083</v>
      </c>
      <c r="P67" s="47">
        <f t="shared" si="70"/>
        <v>6.8040000000000003E-2</v>
      </c>
      <c r="Q67" s="47">
        <f t="shared" si="71"/>
        <v>1.0656E-13</v>
      </c>
      <c r="R67" s="47">
        <f t="shared" si="72"/>
        <v>4.5720000000000003E-5</v>
      </c>
      <c r="S67" s="47">
        <f t="shared" si="73"/>
        <v>4.572E-4</v>
      </c>
      <c r="T67" s="47">
        <f t="shared" si="74"/>
        <v>9.6840000000000001E-5</v>
      </c>
      <c r="U67" s="47">
        <f t="shared" si="75"/>
        <v>2.5524000000000001E-8</v>
      </c>
      <c r="V67" s="47">
        <f t="shared" si="76"/>
        <v>0.61919999999999997</v>
      </c>
      <c r="W67" s="47">
        <f t="shared" si="77"/>
        <v>3.7440000000000002</v>
      </c>
      <c r="X67" s="47">
        <f t="shared" si="78"/>
        <v>0.79559999999999997</v>
      </c>
      <c r="Y67" s="47">
        <f t="shared" si="79"/>
        <v>5.3279999999999998E-5</v>
      </c>
      <c r="Z67" s="47">
        <f t="shared" si="80"/>
        <v>1.3104E-3</v>
      </c>
      <c r="AA67" s="47">
        <f t="shared" si="2"/>
        <v>4.5396000000000001</v>
      </c>
      <c r="AB67" s="47">
        <f t="shared" si="3"/>
        <v>1.3636799999999999E-3</v>
      </c>
      <c r="AC67">
        <v>2083</v>
      </c>
      <c r="AD67" s="28">
        <f t="shared" si="81"/>
        <v>0.105</v>
      </c>
      <c r="AE67" s="28">
        <f t="shared" ref="AE67" si="130">AE66</f>
        <v>1.667E-16</v>
      </c>
      <c r="AF67" s="28">
        <v>3.5410000000000001E-5</v>
      </c>
      <c r="AG67" s="28">
        <f t="shared" si="82"/>
        <v>4.4729999999999998E-4</v>
      </c>
      <c r="AH67" s="28">
        <f t="shared" si="83"/>
        <v>1.516E-4</v>
      </c>
      <c r="AI67" s="28">
        <f t="shared" si="84"/>
        <v>1.1370000000000001E-7</v>
      </c>
      <c r="AJ67" s="28">
        <f t="shared" si="85"/>
        <v>1.2789999999999999</v>
      </c>
      <c r="AK67" s="28">
        <f t="shared" si="86"/>
        <v>8.6499999999999994E-2</v>
      </c>
      <c r="AL67" s="28">
        <f t="shared" si="87"/>
        <v>1.1043000000000001</v>
      </c>
      <c r="AM67" s="28">
        <f t="shared" si="88"/>
        <v>0</v>
      </c>
      <c r="AN67" s="28">
        <f t="shared" si="89"/>
        <v>0</v>
      </c>
      <c r="AO67" s="28">
        <f t="shared" si="4"/>
        <v>1.1908000000000001</v>
      </c>
      <c r="AP67" s="47">
        <f t="shared" si="5"/>
        <v>0</v>
      </c>
    </row>
    <row r="68" spans="1:42" x14ac:dyDescent="0.3">
      <c r="A68">
        <v>2084</v>
      </c>
      <c r="B68" s="28">
        <f t="shared" si="60"/>
        <v>4.0300000000000002E-2</v>
      </c>
      <c r="C68" s="28">
        <f t="shared" si="60"/>
        <v>3.7399999999999997E-14</v>
      </c>
      <c r="D68" s="28">
        <f t="shared" si="61"/>
        <v>2.73E-5</v>
      </c>
      <c r="E68" s="28">
        <f t="shared" si="62"/>
        <v>2.6800000000000001E-4</v>
      </c>
      <c r="F68" s="28">
        <f t="shared" si="63"/>
        <v>6.0300000000000002E-5</v>
      </c>
      <c r="G68" s="28">
        <f t="shared" si="64"/>
        <v>1.37E-7</v>
      </c>
      <c r="H68" s="28">
        <f t="shared" si="65"/>
        <v>0.40600000000000003</v>
      </c>
      <c r="I68" s="28">
        <f t="shared" si="66"/>
        <v>5.69</v>
      </c>
      <c r="J68" s="28">
        <f t="shared" si="67"/>
        <v>0.46100000000000002</v>
      </c>
      <c r="K68" s="28">
        <f t="shared" si="68"/>
        <v>3.5300000000000002E-4</v>
      </c>
      <c r="L68" s="28">
        <f t="shared" si="69"/>
        <v>9.2799999999999994E-9</v>
      </c>
      <c r="M68" s="28">
        <f t="shared" si="0"/>
        <v>6.1510000000000007</v>
      </c>
      <c r="N68" s="28">
        <f t="shared" si="1"/>
        <v>3.5300928000000001E-4</v>
      </c>
      <c r="O68">
        <v>2084</v>
      </c>
      <c r="P68" s="47">
        <f t="shared" si="70"/>
        <v>6.8040000000000003E-2</v>
      </c>
      <c r="Q68" s="47">
        <f t="shared" si="71"/>
        <v>1.0656E-13</v>
      </c>
      <c r="R68" s="47">
        <f t="shared" si="72"/>
        <v>4.5720000000000003E-5</v>
      </c>
      <c r="S68" s="47">
        <f t="shared" si="73"/>
        <v>4.572E-4</v>
      </c>
      <c r="T68" s="47">
        <f t="shared" si="74"/>
        <v>9.6840000000000001E-5</v>
      </c>
      <c r="U68" s="47">
        <f t="shared" si="75"/>
        <v>2.5524000000000001E-8</v>
      </c>
      <c r="V68" s="47">
        <f t="shared" si="76"/>
        <v>0.61919999999999997</v>
      </c>
      <c r="W68" s="47">
        <f t="shared" si="77"/>
        <v>3.7440000000000002</v>
      </c>
      <c r="X68" s="47">
        <f t="shared" si="78"/>
        <v>0.79559999999999997</v>
      </c>
      <c r="Y68" s="47">
        <f t="shared" si="79"/>
        <v>5.3279999999999998E-5</v>
      </c>
      <c r="Z68" s="47">
        <f t="shared" si="80"/>
        <v>1.3104E-3</v>
      </c>
      <c r="AA68" s="47">
        <f t="shared" si="2"/>
        <v>4.5396000000000001</v>
      </c>
      <c r="AB68" s="47">
        <f t="shared" si="3"/>
        <v>1.3636799999999999E-3</v>
      </c>
      <c r="AC68">
        <v>2084</v>
      </c>
      <c r="AD68" s="28">
        <f t="shared" si="81"/>
        <v>0.105</v>
      </c>
      <c r="AE68" s="28">
        <f t="shared" ref="AE68" si="131">AE67</f>
        <v>1.667E-16</v>
      </c>
      <c r="AF68" s="28">
        <v>3.5410000000000001E-5</v>
      </c>
      <c r="AG68" s="28">
        <f t="shared" si="82"/>
        <v>4.4729999999999998E-4</v>
      </c>
      <c r="AH68" s="28">
        <f t="shared" si="83"/>
        <v>1.516E-4</v>
      </c>
      <c r="AI68" s="28">
        <f t="shared" si="84"/>
        <v>1.1370000000000001E-7</v>
      </c>
      <c r="AJ68" s="28">
        <f t="shared" si="85"/>
        <v>1.2789999999999999</v>
      </c>
      <c r="AK68" s="28">
        <f t="shared" si="86"/>
        <v>8.6499999999999994E-2</v>
      </c>
      <c r="AL68" s="28">
        <f t="shared" si="87"/>
        <v>1.1043000000000001</v>
      </c>
      <c r="AM68" s="28">
        <f t="shared" si="88"/>
        <v>0</v>
      </c>
      <c r="AN68" s="28">
        <f t="shared" si="89"/>
        <v>0</v>
      </c>
      <c r="AO68" s="28">
        <f t="shared" si="4"/>
        <v>1.1908000000000001</v>
      </c>
      <c r="AP68" s="47">
        <f t="shared" si="5"/>
        <v>0</v>
      </c>
    </row>
    <row r="69" spans="1:42" x14ac:dyDescent="0.3">
      <c r="A69">
        <v>2085</v>
      </c>
      <c r="B69" s="28">
        <f t="shared" si="60"/>
        <v>4.0300000000000002E-2</v>
      </c>
      <c r="C69" s="28">
        <f t="shared" si="60"/>
        <v>3.7399999999999997E-14</v>
      </c>
      <c r="D69" s="28">
        <f t="shared" si="61"/>
        <v>2.73E-5</v>
      </c>
      <c r="E69" s="28">
        <f t="shared" si="62"/>
        <v>2.6800000000000001E-4</v>
      </c>
      <c r="F69" s="28">
        <f t="shared" si="63"/>
        <v>6.0300000000000002E-5</v>
      </c>
      <c r="G69" s="28">
        <f t="shared" si="64"/>
        <v>1.37E-7</v>
      </c>
      <c r="H69" s="28">
        <f t="shared" si="65"/>
        <v>0.40600000000000003</v>
      </c>
      <c r="I69" s="28">
        <f t="shared" si="66"/>
        <v>5.69</v>
      </c>
      <c r="J69" s="28">
        <f t="shared" si="67"/>
        <v>0.46100000000000002</v>
      </c>
      <c r="K69" s="28">
        <f t="shared" si="68"/>
        <v>3.5300000000000002E-4</v>
      </c>
      <c r="L69" s="28">
        <f t="shared" si="69"/>
        <v>9.2799999999999994E-9</v>
      </c>
      <c r="M69" s="28">
        <f t="shared" ref="M69:M132" si="132">I69+J69</f>
        <v>6.1510000000000007</v>
      </c>
      <c r="N69" s="28">
        <f t="shared" ref="N69:N132" si="133">K69+L69</f>
        <v>3.5300928000000001E-4</v>
      </c>
      <c r="O69">
        <v>2085</v>
      </c>
      <c r="P69" s="47">
        <f t="shared" si="70"/>
        <v>6.8040000000000003E-2</v>
      </c>
      <c r="Q69" s="47">
        <f t="shared" si="71"/>
        <v>1.0656E-13</v>
      </c>
      <c r="R69" s="47">
        <f t="shared" si="72"/>
        <v>4.5720000000000003E-5</v>
      </c>
      <c r="S69" s="47">
        <f t="shared" si="73"/>
        <v>4.572E-4</v>
      </c>
      <c r="T69" s="47">
        <f t="shared" si="74"/>
        <v>9.6840000000000001E-5</v>
      </c>
      <c r="U69" s="47">
        <f t="shared" si="75"/>
        <v>2.5524000000000001E-8</v>
      </c>
      <c r="V69" s="47">
        <f t="shared" si="76"/>
        <v>0.61919999999999997</v>
      </c>
      <c r="W69" s="47">
        <f t="shared" si="77"/>
        <v>3.7440000000000002</v>
      </c>
      <c r="X69" s="47">
        <f t="shared" si="78"/>
        <v>0.79559999999999997</v>
      </c>
      <c r="Y69" s="47">
        <f t="shared" si="79"/>
        <v>5.3279999999999998E-5</v>
      </c>
      <c r="Z69" s="47">
        <f t="shared" si="80"/>
        <v>1.3104E-3</v>
      </c>
      <c r="AA69" s="47">
        <f t="shared" ref="AA69:AA132" si="134">W69+X69</f>
        <v>4.5396000000000001</v>
      </c>
      <c r="AB69" s="47">
        <f t="shared" ref="AB69:AB132" si="135">Y69+Z69</f>
        <v>1.3636799999999999E-3</v>
      </c>
      <c r="AC69">
        <v>2085</v>
      </c>
      <c r="AD69" s="28">
        <f t="shared" si="81"/>
        <v>0.105</v>
      </c>
      <c r="AE69" s="28">
        <f t="shared" ref="AE69" si="136">AE68</f>
        <v>1.667E-16</v>
      </c>
      <c r="AF69" s="28">
        <v>3.5410000000000001E-5</v>
      </c>
      <c r="AG69" s="28">
        <f t="shared" si="82"/>
        <v>4.4729999999999998E-4</v>
      </c>
      <c r="AH69" s="28">
        <f t="shared" si="83"/>
        <v>1.516E-4</v>
      </c>
      <c r="AI69" s="28">
        <f t="shared" si="84"/>
        <v>1.1370000000000001E-7</v>
      </c>
      <c r="AJ69" s="28">
        <f t="shared" si="85"/>
        <v>1.2789999999999999</v>
      </c>
      <c r="AK69" s="28">
        <f t="shared" si="86"/>
        <v>8.6499999999999994E-2</v>
      </c>
      <c r="AL69" s="28">
        <f t="shared" si="87"/>
        <v>1.1043000000000001</v>
      </c>
      <c r="AM69" s="28">
        <f t="shared" si="88"/>
        <v>0</v>
      </c>
      <c r="AN69" s="28">
        <f t="shared" si="89"/>
        <v>0</v>
      </c>
      <c r="AO69" s="28">
        <f t="shared" ref="AO69:AO132" si="137">AK69+AL69</f>
        <v>1.1908000000000001</v>
      </c>
      <c r="AP69" s="47">
        <f t="shared" ref="AP69:AP132" si="138">AM69+AN69</f>
        <v>0</v>
      </c>
    </row>
    <row r="70" spans="1:42" x14ac:dyDescent="0.3">
      <c r="A70">
        <v>2086</v>
      </c>
      <c r="B70" s="28">
        <f t="shared" si="60"/>
        <v>4.0300000000000002E-2</v>
      </c>
      <c r="C70" s="28">
        <f t="shared" si="60"/>
        <v>3.7399999999999997E-14</v>
      </c>
      <c r="D70" s="28">
        <f t="shared" si="61"/>
        <v>2.73E-5</v>
      </c>
      <c r="E70" s="28">
        <f t="shared" si="62"/>
        <v>2.6800000000000001E-4</v>
      </c>
      <c r="F70" s="28">
        <f t="shared" si="63"/>
        <v>6.0300000000000002E-5</v>
      </c>
      <c r="G70" s="28">
        <f t="shared" si="64"/>
        <v>1.37E-7</v>
      </c>
      <c r="H70" s="28">
        <f t="shared" si="65"/>
        <v>0.40600000000000003</v>
      </c>
      <c r="I70" s="28">
        <f t="shared" si="66"/>
        <v>5.69</v>
      </c>
      <c r="J70" s="28">
        <f t="shared" si="67"/>
        <v>0.46100000000000002</v>
      </c>
      <c r="K70" s="28">
        <f t="shared" si="68"/>
        <v>3.5300000000000002E-4</v>
      </c>
      <c r="L70" s="28">
        <f t="shared" si="69"/>
        <v>9.2799999999999994E-9</v>
      </c>
      <c r="M70" s="28">
        <f t="shared" si="132"/>
        <v>6.1510000000000007</v>
      </c>
      <c r="N70" s="28">
        <f t="shared" si="133"/>
        <v>3.5300928000000001E-4</v>
      </c>
      <c r="O70">
        <v>2086</v>
      </c>
      <c r="P70" s="47">
        <f t="shared" si="70"/>
        <v>6.8040000000000003E-2</v>
      </c>
      <c r="Q70" s="47">
        <f t="shared" si="71"/>
        <v>1.0656E-13</v>
      </c>
      <c r="R70" s="47">
        <f t="shared" si="72"/>
        <v>4.5720000000000003E-5</v>
      </c>
      <c r="S70" s="47">
        <f t="shared" si="73"/>
        <v>4.572E-4</v>
      </c>
      <c r="T70" s="47">
        <f t="shared" si="74"/>
        <v>9.6840000000000001E-5</v>
      </c>
      <c r="U70" s="47">
        <f t="shared" si="75"/>
        <v>2.5524000000000001E-8</v>
      </c>
      <c r="V70" s="47">
        <f t="shared" si="76"/>
        <v>0.61919999999999997</v>
      </c>
      <c r="W70" s="47">
        <f t="shared" si="77"/>
        <v>3.7440000000000002</v>
      </c>
      <c r="X70" s="47">
        <f t="shared" si="78"/>
        <v>0.79559999999999997</v>
      </c>
      <c r="Y70" s="47">
        <f t="shared" si="79"/>
        <v>5.3279999999999998E-5</v>
      </c>
      <c r="Z70" s="47">
        <f t="shared" si="80"/>
        <v>1.3104E-3</v>
      </c>
      <c r="AA70" s="47">
        <f t="shared" si="134"/>
        <v>4.5396000000000001</v>
      </c>
      <c r="AB70" s="47">
        <f t="shared" si="135"/>
        <v>1.3636799999999999E-3</v>
      </c>
      <c r="AC70">
        <v>2086</v>
      </c>
      <c r="AD70" s="28">
        <f t="shared" si="81"/>
        <v>0.105</v>
      </c>
      <c r="AE70" s="28">
        <f t="shared" ref="AE70" si="139">AE69</f>
        <v>1.667E-16</v>
      </c>
      <c r="AF70" s="28">
        <v>3.5410000000000001E-5</v>
      </c>
      <c r="AG70" s="28">
        <f t="shared" si="82"/>
        <v>4.4729999999999998E-4</v>
      </c>
      <c r="AH70" s="28">
        <f t="shared" si="83"/>
        <v>1.516E-4</v>
      </c>
      <c r="AI70" s="28">
        <f t="shared" si="84"/>
        <v>1.1370000000000001E-7</v>
      </c>
      <c r="AJ70" s="28">
        <f t="shared" si="85"/>
        <v>1.2789999999999999</v>
      </c>
      <c r="AK70" s="28">
        <f t="shared" si="86"/>
        <v>8.6499999999999994E-2</v>
      </c>
      <c r="AL70" s="28">
        <f t="shared" si="87"/>
        <v>1.1043000000000001</v>
      </c>
      <c r="AM70" s="28">
        <f t="shared" si="88"/>
        <v>0</v>
      </c>
      <c r="AN70" s="28">
        <f t="shared" si="89"/>
        <v>0</v>
      </c>
      <c r="AO70" s="28">
        <f t="shared" si="137"/>
        <v>1.1908000000000001</v>
      </c>
      <c r="AP70" s="47">
        <f t="shared" si="138"/>
        <v>0</v>
      </c>
    </row>
    <row r="71" spans="1:42" x14ac:dyDescent="0.3">
      <c r="A71">
        <v>2087</v>
      </c>
      <c r="B71" s="28">
        <f t="shared" si="60"/>
        <v>4.0300000000000002E-2</v>
      </c>
      <c r="C71" s="28">
        <f t="shared" si="60"/>
        <v>3.7399999999999997E-14</v>
      </c>
      <c r="D71" s="28">
        <f t="shared" si="61"/>
        <v>2.73E-5</v>
      </c>
      <c r="E71" s="28">
        <f t="shared" si="62"/>
        <v>2.6800000000000001E-4</v>
      </c>
      <c r="F71" s="28">
        <f t="shared" si="63"/>
        <v>6.0300000000000002E-5</v>
      </c>
      <c r="G71" s="28">
        <f t="shared" si="64"/>
        <v>1.37E-7</v>
      </c>
      <c r="H71" s="28">
        <f t="shared" si="65"/>
        <v>0.40600000000000003</v>
      </c>
      <c r="I71" s="28">
        <f t="shared" si="66"/>
        <v>5.69</v>
      </c>
      <c r="J71" s="28">
        <f t="shared" si="67"/>
        <v>0.46100000000000002</v>
      </c>
      <c r="K71" s="28">
        <f t="shared" si="68"/>
        <v>3.5300000000000002E-4</v>
      </c>
      <c r="L71" s="28">
        <f t="shared" si="69"/>
        <v>9.2799999999999994E-9</v>
      </c>
      <c r="M71" s="28">
        <f t="shared" si="132"/>
        <v>6.1510000000000007</v>
      </c>
      <c r="N71" s="28">
        <f t="shared" si="133"/>
        <v>3.5300928000000001E-4</v>
      </c>
      <c r="O71">
        <v>2087</v>
      </c>
      <c r="P71" s="47">
        <f t="shared" si="70"/>
        <v>6.8040000000000003E-2</v>
      </c>
      <c r="Q71" s="47">
        <f t="shared" si="71"/>
        <v>1.0656E-13</v>
      </c>
      <c r="R71" s="47">
        <f t="shared" si="72"/>
        <v>4.5720000000000003E-5</v>
      </c>
      <c r="S71" s="47">
        <f t="shared" si="73"/>
        <v>4.572E-4</v>
      </c>
      <c r="T71" s="47">
        <f t="shared" si="74"/>
        <v>9.6840000000000001E-5</v>
      </c>
      <c r="U71" s="47">
        <f t="shared" si="75"/>
        <v>2.5524000000000001E-8</v>
      </c>
      <c r="V71" s="47">
        <f t="shared" si="76"/>
        <v>0.61919999999999997</v>
      </c>
      <c r="W71" s="47">
        <f t="shared" si="77"/>
        <v>3.7440000000000002</v>
      </c>
      <c r="X71" s="47">
        <f t="shared" si="78"/>
        <v>0.79559999999999997</v>
      </c>
      <c r="Y71" s="47">
        <f t="shared" si="79"/>
        <v>5.3279999999999998E-5</v>
      </c>
      <c r="Z71" s="47">
        <f t="shared" si="80"/>
        <v>1.3104E-3</v>
      </c>
      <c r="AA71" s="47">
        <f t="shared" si="134"/>
        <v>4.5396000000000001</v>
      </c>
      <c r="AB71" s="47">
        <f t="shared" si="135"/>
        <v>1.3636799999999999E-3</v>
      </c>
      <c r="AC71">
        <v>2087</v>
      </c>
      <c r="AD71" s="28">
        <f t="shared" si="81"/>
        <v>0.105</v>
      </c>
      <c r="AE71" s="28">
        <f t="shared" ref="AE71" si="140">AE70</f>
        <v>1.667E-16</v>
      </c>
      <c r="AF71" s="28">
        <v>3.5410000000000001E-5</v>
      </c>
      <c r="AG71" s="28">
        <f t="shared" si="82"/>
        <v>4.4729999999999998E-4</v>
      </c>
      <c r="AH71" s="28">
        <f t="shared" si="83"/>
        <v>1.516E-4</v>
      </c>
      <c r="AI71" s="28">
        <f t="shared" si="84"/>
        <v>1.1370000000000001E-7</v>
      </c>
      <c r="AJ71" s="28">
        <f t="shared" si="85"/>
        <v>1.2789999999999999</v>
      </c>
      <c r="AK71" s="28">
        <f t="shared" si="86"/>
        <v>8.6499999999999994E-2</v>
      </c>
      <c r="AL71" s="28">
        <f t="shared" si="87"/>
        <v>1.1043000000000001</v>
      </c>
      <c r="AM71" s="28">
        <f t="shared" si="88"/>
        <v>0</v>
      </c>
      <c r="AN71" s="28">
        <f t="shared" si="89"/>
        <v>0</v>
      </c>
      <c r="AO71" s="28">
        <f t="shared" si="137"/>
        <v>1.1908000000000001</v>
      </c>
      <c r="AP71" s="47">
        <f t="shared" si="138"/>
        <v>0</v>
      </c>
    </row>
    <row r="72" spans="1:42" x14ac:dyDescent="0.3">
      <c r="A72">
        <v>2088</v>
      </c>
      <c r="B72" s="28">
        <f t="shared" si="60"/>
        <v>4.0300000000000002E-2</v>
      </c>
      <c r="C72" s="28">
        <f t="shared" si="60"/>
        <v>3.7399999999999997E-14</v>
      </c>
      <c r="D72" s="28">
        <f t="shared" si="61"/>
        <v>2.73E-5</v>
      </c>
      <c r="E72" s="28">
        <f t="shared" si="62"/>
        <v>2.6800000000000001E-4</v>
      </c>
      <c r="F72" s="28">
        <f t="shared" si="63"/>
        <v>6.0300000000000002E-5</v>
      </c>
      <c r="G72" s="28">
        <f t="shared" si="64"/>
        <v>1.37E-7</v>
      </c>
      <c r="H72" s="28">
        <f t="shared" si="65"/>
        <v>0.40600000000000003</v>
      </c>
      <c r="I72" s="28">
        <f t="shared" si="66"/>
        <v>5.69</v>
      </c>
      <c r="J72" s="28">
        <f t="shared" si="67"/>
        <v>0.46100000000000002</v>
      </c>
      <c r="K72" s="28">
        <f t="shared" si="68"/>
        <v>3.5300000000000002E-4</v>
      </c>
      <c r="L72" s="28">
        <f t="shared" si="69"/>
        <v>9.2799999999999994E-9</v>
      </c>
      <c r="M72" s="28">
        <f t="shared" si="132"/>
        <v>6.1510000000000007</v>
      </c>
      <c r="N72" s="28">
        <f t="shared" si="133"/>
        <v>3.5300928000000001E-4</v>
      </c>
      <c r="O72">
        <v>2088</v>
      </c>
      <c r="P72" s="47">
        <f t="shared" si="70"/>
        <v>6.8040000000000003E-2</v>
      </c>
      <c r="Q72" s="47">
        <f t="shared" si="71"/>
        <v>1.0656E-13</v>
      </c>
      <c r="R72" s="47">
        <f t="shared" si="72"/>
        <v>4.5720000000000003E-5</v>
      </c>
      <c r="S72" s="47">
        <f t="shared" si="73"/>
        <v>4.572E-4</v>
      </c>
      <c r="T72" s="47">
        <f t="shared" si="74"/>
        <v>9.6840000000000001E-5</v>
      </c>
      <c r="U72" s="47">
        <f t="shared" si="75"/>
        <v>2.5524000000000001E-8</v>
      </c>
      <c r="V72" s="47">
        <f t="shared" si="76"/>
        <v>0.61919999999999997</v>
      </c>
      <c r="W72" s="47">
        <f t="shared" si="77"/>
        <v>3.7440000000000002</v>
      </c>
      <c r="X72" s="47">
        <f t="shared" si="78"/>
        <v>0.79559999999999997</v>
      </c>
      <c r="Y72" s="47">
        <f t="shared" si="79"/>
        <v>5.3279999999999998E-5</v>
      </c>
      <c r="Z72" s="47">
        <f t="shared" si="80"/>
        <v>1.3104E-3</v>
      </c>
      <c r="AA72" s="47">
        <f t="shared" si="134"/>
        <v>4.5396000000000001</v>
      </c>
      <c r="AB72" s="47">
        <f t="shared" si="135"/>
        <v>1.3636799999999999E-3</v>
      </c>
      <c r="AC72">
        <v>2088</v>
      </c>
      <c r="AD72" s="28">
        <f t="shared" si="81"/>
        <v>0.105</v>
      </c>
      <c r="AE72" s="28">
        <f t="shared" ref="AE72" si="141">AE71</f>
        <v>1.667E-16</v>
      </c>
      <c r="AF72" s="28">
        <v>3.5410000000000001E-5</v>
      </c>
      <c r="AG72" s="28">
        <f t="shared" si="82"/>
        <v>4.4729999999999998E-4</v>
      </c>
      <c r="AH72" s="28">
        <f t="shared" si="83"/>
        <v>1.516E-4</v>
      </c>
      <c r="AI72" s="28">
        <f t="shared" si="84"/>
        <v>1.1370000000000001E-7</v>
      </c>
      <c r="AJ72" s="28">
        <f t="shared" si="85"/>
        <v>1.2789999999999999</v>
      </c>
      <c r="AK72" s="28">
        <f t="shared" si="86"/>
        <v>8.6499999999999994E-2</v>
      </c>
      <c r="AL72" s="28">
        <f t="shared" si="87"/>
        <v>1.1043000000000001</v>
      </c>
      <c r="AM72" s="28">
        <f t="shared" si="88"/>
        <v>0</v>
      </c>
      <c r="AN72" s="28">
        <f t="shared" si="89"/>
        <v>0</v>
      </c>
      <c r="AO72" s="28">
        <f t="shared" si="137"/>
        <v>1.1908000000000001</v>
      </c>
      <c r="AP72" s="47">
        <f t="shared" si="138"/>
        <v>0</v>
      </c>
    </row>
    <row r="73" spans="1:42" x14ac:dyDescent="0.3">
      <c r="A73">
        <v>2089</v>
      </c>
      <c r="B73" s="28">
        <f t="shared" si="60"/>
        <v>4.0300000000000002E-2</v>
      </c>
      <c r="C73" s="28">
        <f t="shared" si="60"/>
        <v>3.7399999999999997E-14</v>
      </c>
      <c r="D73" s="28">
        <f t="shared" si="61"/>
        <v>2.73E-5</v>
      </c>
      <c r="E73" s="28">
        <f t="shared" si="62"/>
        <v>2.6800000000000001E-4</v>
      </c>
      <c r="F73" s="28">
        <f t="shared" si="63"/>
        <v>6.0300000000000002E-5</v>
      </c>
      <c r="G73" s="28">
        <f t="shared" si="64"/>
        <v>1.37E-7</v>
      </c>
      <c r="H73" s="28">
        <f t="shared" si="65"/>
        <v>0.40600000000000003</v>
      </c>
      <c r="I73" s="28">
        <f t="shared" si="66"/>
        <v>5.69</v>
      </c>
      <c r="J73" s="28">
        <f t="shared" si="67"/>
        <v>0.46100000000000002</v>
      </c>
      <c r="K73" s="28">
        <f t="shared" si="68"/>
        <v>3.5300000000000002E-4</v>
      </c>
      <c r="L73" s="28">
        <f t="shared" si="69"/>
        <v>9.2799999999999994E-9</v>
      </c>
      <c r="M73" s="28">
        <f t="shared" si="132"/>
        <v>6.1510000000000007</v>
      </c>
      <c r="N73" s="28">
        <f t="shared" si="133"/>
        <v>3.5300928000000001E-4</v>
      </c>
      <c r="O73">
        <v>2089</v>
      </c>
      <c r="P73" s="47">
        <f t="shared" si="70"/>
        <v>6.8040000000000003E-2</v>
      </c>
      <c r="Q73" s="47">
        <f t="shared" si="71"/>
        <v>1.0656E-13</v>
      </c>
      <c r="R73" s="47">
        <f t="shared" si="72"/>
        <v>4.5720000000000003E-5</v>
      </c>
      <c r="S73" s="47">
        <f t="shared" si="73"/>
        <v>4.572E-4</v>
      </c>
      <c r="T73" s="47">
        <f t="shared" si="74"/>
        <v>9.6840000000000001E-5</v>
      </c>
      <c r="U73" s="47">
        <f t="shared" si="75"/>
        <v>2.5524000000000001E-8</v>
      </c>
      <c r="V73" s="47">
        <f t="shared" si="76"/>
        <v>0.61919999999999997</v>
      </c>
      <c r="W73" s="47">
        <f t="shared" si="77"/>
        <v>3.7440000000000002</v>
      </c>
      <c r="X73" s="47">
        <f t="shared" si="78"/>
        <v>0.79559999999999997</v>
      </c>
      <c r="Y73" s="47">
        <f t="shared" si="79"/>
        <v>5.3279999999999998E-5</v>
      </c>
      <c r="Z73" s="47">
        <f t="shared" si="80"/>
        <v>1.3104E-3</v>
      </c>
      <c r="AA73" s="47">
        <f t="shared" si="134"/>
        <v>4.5396000000000001</v>
      </c>
      <c r="AB73" s="47">
        <f t="shared" si="135"/>
        <v>1.3636799999999999E-3</v>
      </c>
      <c r="AC73">
        <v>2089</v>
      </c>
      <c r="AD73" s="28">
        <f t="shared" si="81"/>
        <v>0.105</v>
      </c>
      <c r="AE73" s="28">
        <f t="shared" ref="AE73" si="142">AE72</f>
        <v>1.667E-16</v>
      </c>
      <c r="AF73" s="28">
        <v>3.5410000000000001E-5</v>
      </c>
      <c r="AG73" s="28">
        <f t="shared" si="82"/>
        <v>4.4729999999999998E-4</v>
      </c>
      <c r="AH73" s="28">
        <f t="shared" si="83"/>
        <v>1.516E-4</v>
      </c>
      <c r="AI73" s="28">
        <f t="shared" si="84"/>
        <v>1.1370000000000001E-7</v>
      </c>
      <c r="AJ73" s="28">
        <f t="shared" si="85"/>
        <v>1.2789999999999999</v>
      </c>
      <c r="AK73" s="28">
        <f t="shared" si="86"/>
        <v>8.6499999999999994E-2</v>
      </c>
      <c r="AL73" s="28">
        <f t="shared" si="87"/>
        <v>1.1043000000000001</v>
      </c>
      <c r="AM73" s="28">
        <f t="shared" si="88"/>
        <v>0</v>
      </c>
      <c r="AN73" s="28">
        <f t="shared" si="89"/>
        <v>0</v>
      </c>
      <c r="AO73" s="28">
        <f t="shared" si="137"/>
        <v>1.1908000000000001</v>
      </c>
      <c r="AP73" s="47">
        <f t="shared" si="138"/>
        <v>0</v>
      </c>
    </row>
    <row r="74" spans="1:42" x14ac:dyDescent="0.3">
      <c r="A74">
        <v>2090</v>
      </c>
      <c r="B74" s="28">
        <f t="shared" si="60"/>
        <v>4.0300000000000002E-2</v>
      </c>
      <c r="C74" s="28">
        <f t="shared" si="60"/>
        <v>3.7399999999999997E-14</v>
      </c>
      <c r="D74" s="28">
        <f t="shared" si="61"/>
        <v>2.73E-5</v>
      </c>
      <c r="E74" s="28">
        <f t="shared" si="62"/>
        <v>2.6800000000000001E-4</v>
      </c>
      <c r="F74" s="28">
        <f t="shared" si="63"/>
        <v>6.0300000000000002E-5</v>
      </c>
      <c r="G74" s="28">
        <f t="shared" si="64"/>
        <v>1.37E-7</v>
      </c>
      <c r="H74" s="28">
        <f t="shared" si="65"/>
        <v>0.40600000000000003</v>
      </c>
      <c r="I74" s="28">
        <f t="shared" si="66"/>
        <v>5.69</v>
      </c>
      <c r="J74" s="28">
        <f t="shared" si="67"/>
        <v>0.46100000000000002</v>
      </c>
      <c r="K74" s="28">
        <f t="shared" si="68"/>
        <v>3.5300000000000002E-4</v>
      </c>
      <c r="L74" s="28">
        <f t="shared" si="69"/>
        <v>9.2799999999999994E-9</v>
      </c>
      <c r="M74" s="28">
        <f t="shared" si="132"/>
        <v>6.1510000000000007</v>
      </c>
      <c r="N74" s="28">
        <f t="shared" si="133"/>
        <v>3.5300928000000001E-4</v>
      </c>
      <c r="O74">
        <v>2090</v>
      </c>
      <c r="P74" s="47">
        <f t="shared" si="70"/>
        <v>6.8040000000000003E-2</v>
      </c>
      <c r="Q74" s="47">
        <f t="shared" si="71"/>
        <v>1.0656E-13</v>
      </c>
      <c r="R74" s="47">
        <f t="shared" si="72"/>
        <v>4.5720000000000003E-5</v>
      </c>
      <c r="S74" s="47">
        <f t="shared" si="73"/>
        <v>4.572E-4</v>
      </c>
      <c r="T74" s="47">
        <f t="shared" si="74"/>
        <v>9.6840000000000001E-5</v>
      </c>
      <c r="U74" s="47">
        <f t="shared" si="75"/>
        <v>2.5524000000000001E-8</v>
      </c>
      <c r="V74" s="47">
        <f t="shared" si="76"/>
        <v>0.61919999999999997</v>
      </c>
      <c r="W74" s="47">
        <f t="shared" si="77"/>
        <v>3.7440000000000002</v>
      </c>
      <c r="X74" s="47">
        <f t="shared" si="78"/>
        <v>0.79559999999999997</v>
      </c>
      <c r="Y74" s="47">
        <f t="shared" si="79"/>
        <v>5.3279999999999998E-5</v>
      </c>
      <c r="Z74" s="47">
        <f t="shared" si="80"/>
        <v>1.3104E-3</v>
      </c>
      <c r="AA74" s="47">
        <f t="shared" si="134"/>
        <v>4.5396000000000001</v>
      </c>
      <c r="AB74" s="47">
        <f t="shared" si="135"/>
        <v>1.3636799999999999E-3</v>
      </c>
      <c r="AC74">
        <v>2090</v>
      </c>
      <c r="AD74" s="28">
        <f t="shared" si="81"/>
        <v>0.105</v>
      </c>
      <c r="AE74" s="28">
        <f t="shared" ref="AE74" si="143">AE73</f>
        <v>1.667E-16</v>
      </c>
      <c r="AF74" s="28">
        <v>3.5410000000000001E-5</v>
      </c>
      <c r="AG74" s="28">
        <f t="shared" si="82"/>
        <v>4.4729999999999998E-4</v>
      </c>
      <c r="AH74" s="28">
        <f t="shared" si="83"/>
        <v>1.516E-4</v>
      </c>
      <c r="AI74" s="28">
        <f t="shared" si="84"/>
        <v>1.1370000000000001E-7</v>
      </c>
      <c r="AJ74" s="28">
        <f t="shared" si="85"/>
        <v>1.2789999999999999</v>
      </c>
      <c r="AK74" s="28">
        <f t="shared" si="86"/>
        <v>8.6499999999999994E-2</v>
      </c>
      <c r="AL74" s="28">
        <f t="shared" si="87"/>
        <v>1.1043000000000001</v>
      </c>
      <c r="AM74" s="28">
        <f t="shared" si="88"/>
        <v>0</v>
      </c>
      <c r="AN74" s="28">
        <f t="shared" si="89"/>
        <v>0</v>
      </c>
      <c r="AO74" s="28">
        <f t="shared" si="137"/>
        <v>1.1908000000000001</v>
      </c>
      <c r="AP74" s="47">
        <f t="shared" si="138"/>
        <v>0</v>
      </c>
    </row>
    <row r="75" spans="1:42" x14ac:dyDescent="0.3">
      <c r="A75">
        <v>2091</v>
      </c>
      <c r="B75" s="28">
        <f t="shared" si="60"/>
        <v>4.0300000000000002E-2</v>
      </c>
      <c r="C75" s="28">
        <f t="shared" si="60"/>
        <v>3.7399999999999997E-14</v>
      </c>
      <c r="D75" s="28">
        <f t="shared" si="61"/>
        <v>2.73E-5</v>
      </c>
      <c r="E75" s="28">
        <f t="shared" si="62"/>
        <v>2.6800000000000001E-4</v>
      </c>
      <c r="F75" s="28">
        <f t="shared" si="63"/>
        <v>6.0300000000000002E-5</v>
      </c>
      <c r="G75" s="28">
        <f t="shared" si="64"/>
        <v>1.37E-7</v>
      </c>
      <c r="H75" s="28">
        <f t="shared" si="65"/>
        <v>0.40600000000000003</v>
      </c>
      <c r="I75" s="28">
        <f t="shared" si="66"/>
        <v>5.69</v>
      </c>
      <c r="J75" s="28">
        <f t="shared" si="67"/>
        <v>0.46100000000000002</v>
      </c>
      <c r="K75" s="28">
        <f t="shared" si="68"/>
        <v>3.5300000000000002E-4</v>
      </c>
      <c r="L75" s="28">
        <f t="shared" si="69"/>
        <v>9.2799999999999994E-9</v>
      </c>
      <c r="M75" s="28">
        <f t="shared" si="132"/>
        <v>6.1510000000000007</v>
      </c>
      <c r="N75" s="28">
        <f t="shared" si="133"/>
        <v>3.5300928000000001E-4</v>
      </c>
      <c r="O75">
        <v>2091</v>
      </c>
      <c r="P75" s="47">
        <f t="shared" si="70"/>
        <v>6.8040000000000003E-2</v>
      </c>
      <c r="Q75" s="47">
        <f t="shared" si="71"/>
        <v>1.0656E-13</v>
      </c>
      <c r="R75" s="47">
        <f t="shared" si="72"/>
        <v>4.5720000000000003E-5</v>
      </c>
      <c r="S75" s="47">
        <f t="shared" si="73"/>
        <v>4.572E-4</v>
      </c>
      <c r="T75" s="47">
        <f t="shared" si="74"/>
        <v>9.6840000000000001E-5</v>
      </c>
      <c r="U75" s="47">
        <f t="shared" si="75"/>
        <v>2.5524000000000001E-8</v>
      </c>
      <c r="V75" s="47">
        <f t="shared" si="76"/>
        <v>0.61919999999999997</v>
      </c>
      <c r="W75" s="47">
        <f t="shared" si="77"/>
        <v>3.7440000000000002</v>
      </c>
      <c r="X75" s="47">
        <f t="shared" si="78"/>
        <v>0.79559999999999997</v>
      </c>
      <c r="Y75" s="47">
        <f t="shared" si="79"/>
        <v>5.3279999999999998E-5</v>
      </c>
      <c r="Z75" s="47">
        <f t="shared" si="80"/>
        <v>1.3104E-3</v>
      </c>
      <c r="AA75" s="47">
        <f t="shared" si="134"/>
        <v>4.5396000000000001</v>
      </c>
      <c r="AB75" s="47">
        <f t="shared" si="135"/>
        <v>1.3636799999999999E-3</v>
      </c>
      <c r="AC75">
        <v>2091</v>
      </c>
      <c r="AD75" s="28">
        <f t="shared" si="81"/>
        <v>0.105</v>
      </c>
      <c r="AE75" s="28">
        <f t="shared" ref="AE75" si="144">AE74</f>
        <v>1.667E-16</v>
      </c>
      <c r="AF75" s="28">
        <v>3.5410000000000001E-5</v>
      </c>
      <c r="AG75" s="28">
        <f t="shared" si="82"/>
        <v>4.4729999999999998E-4</v>
      </c>
      <c r="AH75" s="28">
        <f t="shared" si="83"/>
        <v>1.516E-4</v>
      </c>
      <c r="AI75" s="28">
        <f t="shared" si="84"/>
        <v>1.1370000000000001E-7</v>
      </c>
      <c r="AJ75" s="28">
        <f t="shared" si="85"/>
        <v>1.2789999999999999</v>
      </c>
      <c r="AK75" s="28">
        <f t="shared" si="86"/>
        <v>8.6499999999999994E-2</v>
      </c>
      <c r="AL75" s="28">
        <f t="shared" si="87"/>
        <v>1.1043000000000001</v>
      </c>
      <c r="AM75" s="28">
        <f t="shared" si="88"/>
        <v>0</v>
      </c>
      <c r="AN75" s="28">
        <f t="shared" si="89"/>
        <v>0</v>
      </c>
      <c r="AO75" s="28">
        <f t="shared" si="137"/>
        <v>1.1908000000000001</v>
      </c>
      <c r="AP75" s="47">
        <f t="shared" si="138"/>
        <v>0</v>
      </c>
    </row>
    <row r="76" spans="1:42" x14ac:dyDescent="0.3">
      <c r="A76">
        <v>2092</v>
      </c>
      <c r="B76" s="28">
        <f t="shared" si="60"/>
        <v>4.0300000000000002E-2</v>
      </c>
      <c r="C76" s="28">
        <f t="shared" si="60"/>
        <v>3.7399999999999997E-14</v>
      </c>
      <c r="D76" s="28">
        <f t="shared" si="61"/>
        <v>2.73E-5</v>
      </c>
      <c r="E76" s="28">
        <f t="shared" si="62"/>
        <v>2.6800000000000001E-4</v>
      </c>
      <c r="F76" s="28">
        <f t="shared" si="63"/>
        <v>6.0300000000000002E-5</v>
      </c>
      <c r="G76" s="28">
        <f t="shared" si="64"/>
        <v>1.37E-7</v>
      </c>
      <c r="H76" s="28">
        <f t="shared" si="65"/>
        <v>0.40600000000000003</v>
      </c>
      <c r="I76" s="28">
        <f t="shared" si="66"/>
        <v>5.69</v>
      </c>
      <c r="J76" s="28">
        <f t="shared" si="67"/>
        <v>0.46100000000000002</v>
      </c>
      <c r="K76" s="28">
        <f t="shared" si="68"/>
        <v>3.5300000000000002E-4</v>
      </c>
      <c r="L76" s="28">
        <f t="shared" si="69"/>
        <v>9.2799999999999994E-9</v>
      </c>
      <c r="M76" s="28">
        <f t="shared" si="132"/>
        <v>6.1510000000000007</v>
      </c>
      <c r="N76" s="28">
        <f t="shared" si="133"/>
        <v>3.5300928000000001E-4</v>
      </c>
      <c r="O76">
        <v>2092</v>
      </c>
      <c r="P76" s="47">
        <f t="shared" si="70"/>
        <v>6.8040000000000003E-2</v>
      </c>
      <c r="Q76" s="47">
        <f t="shared" si="71"/>
        <v>1.0656E-13</v>
      </c>
      <c r="R76" s="47">
        <f t="shared" si="72"/>
        <v>4.5720000000000003E-5</v>
      </c>
      <c r="S76" s="47">
        <f t="shared" si="73"/>
        <v>4.572E-4</v>
      </c>
      <c r="T76" s="47">
        <f t="shared" si="74"/>
        <v>9.6840000000000001E-5</v>
      </c>
      <c r="U76" s="47">
        <f t="shared" si="75"/>
        <v>2.5524000000000001E-8</v>
      </c>
      <c r="V76" s="47">
        <f t="shared" si="76"/>
        <v>0.61919999999999997</v>
      </c>
      <c r="W76" s="47">
        <f t="shared" si="77"/>
        <v>3.7440000000000002</v>
      </c>
      <c r="X76" s="47">
        <f t="shared" si="78"/>
        <v>0.79559999999999997</v>
      </c>
      <c r="Y76" s="47">
        <f t="shared" si="79"/>
        <v>5.3279999999999998E-5</v>
      </c>
      <c r="Z76" s="47">
        <f t="shared" si="80"/>
        <v>1.3104E-3</v>
      </c>
      <c r="AA76" s="47">
        <f t="shared" si="134"/>
        <v>4.5396000000000001</v>
      </c>
      <c r="AB76" s="47">
        <f t="shared" si="135"/>
        <v>1.3636799999999999E-3</v>
      </c>
      <c r="AC76">
        <v>2092</v>
      </c>
      <c r="AD76" s="28">
        <f t="shared" si="81"/>
        <v>0.105</v>
      </c>
      <c r="AE76" s="28">
        <f t="shared" ref="AE76" si="145">AE75</f>
        <v>1.667E-16</v>
      </c>
      <c r="AF76" s="28">
        <v>3.5410000000000001E-5</v>
      </c>
      <c r="AG76" s="28">
        <f t="shared" si="82"/>
        <v>4.4729999999999998E-4</v>
      </c>
      <c r="AH76" s="28">
        <f t="shared" si="83"/>
        <v>1.516E-4</v>
      </c>
      <c r="AI76" s="28">
        <f t="shared" si="84"/>
        <v>1.1370000000000001E-7</v>
      </c>
      <c r="AJ76" s="28">
        <f t="shared" si="85"/>
        <v>1.2789999999999999</v>
      </c>
      <c r="AK76" s="28">
        <f t="shared" si="86"/>
        <v>8.6499999999999994E-2</v>
      </c>
      <c r="AL76" s="28">
        <f t="shared" si="87"/>
        <v>1.1043000000000001</v>
      </c>
      <c r="AM76" s="28">
        <f t="shared" si="88"/>
        <v>0</v>
      </c>
      <c r="AN76" s="28">
        <f t="shared" si="89"/>
        <v>0</v>
      </c>
      <c r="AO76" s="28">
        <f t="shared" si="137"/>
        <v>1.1908000000000001</v>
      </c>
      <c r="AP76" s="47">
        <f t="shared" si="138"/>
        <v>0</v>
      </c>
    </row>
    <row r="77" spans="1:42" x14ac:dyDescent="0.3">
      <c r="A77">
        <v>2093</v>
      </c>
      <c r="B77" s="28">
        <f t="shared" si="60"/>
        <v>4.0300000000000002E-2</v>
      </c>
      <c r="C77" s="28">
        <f t="shared" si="60"/>
        <v>3.7399999999999997E-14</v>
      </c>
      <c r="D77" s="28">
        <f t="shared" si="61"/>
        <v>2.73E-5</v>
      </c>
      <c r="E77" s="28">
        <f t="shared" si="62"/>
        <v>2.6800000000000001E-4</v>
      </c>
      <c r="F77" s="28">
        <f t="shared" si="63"/>
        <v>6.0300000000000002E-5</v>
      </c>
      <c r="G77" s="28">
        <f t="shared" si="64"/>
        <v>1.37E-7</v>
      </c>
      <c r="H77" s="28">
        <f t="shared" si="65"/>
        <v>0.40600000000000003</v>
      </c>
      <c r="I77" s="28">
        <f t="shared" si="66"/>
        <v>5.69</v>
      </c>
      <c r="J77" s="28">
        <f t="shared" si="67"/>
        <v>0.46100000000000002</v>
      </c>
      <c r="K77" s="28">
        <f t="shared" si="68"/>
        <v>3.5300000000000002E-4</v>
      </c>
      <c r="L77" s="28">
        <f t="shared" si="69"/>
        <v>9.2799999999999994E-9</v>
      </c>
      <c r="M77" s="28">
        <f t="shared" si="132"/>
        <v>6.1510000000000007</v>
      </c>
      <c r="N77" s="28">
        <f t="shared" si="133"/>
        <v>3.5300928000000001E-4</v>
      </c>
      <c r="O77">
        <v>2093</v>
      </c>
      <c r="P77" s="47">
        <f t="shared" si="70"/>
        <v>6.8040000000000003E-2</v>
      </c>
      <c r="Q77" s="47">
        <f t="shared" si="71"/>
        <v>1.0656E-13</v>
      </c>
      <c r="R77" s="47">
        <f t="shared" si="72"/>
        <v>4.5720000000000003E-5</v>
      </c>
      <c r="S77" s="47">
        <f t="shared" si="73"/>
        <v>4.572E-4</v>
      </c>
      <c r="T77" s="47">
        <f t="shared" si="74"/>
        <v>9.6840000000000001E-5</v>
      </c>
      <c r="U77" s="47">
        <f t="shared" si="75"/>
        <v>2.5524000000000001E-8</v>
      </c>
      <c r="V77" s="47">
        <f t="shared" si="76"/>
        <v>0.61919999999999997</v>
      </c>
      <c r="W77" s="47">
        <f t="shared" si="77"/>
        <v>3.7440000000000002</v>
      </c>
      <c r="X77" s="47">
        <f t="shared" si="78"/>
        <v>0.79559999999999997</v>
      </c>
      <c r="Y77" s="47">
        <f t="shared" si="79"/>
        <v>5.3279999999999998E-5</v>
      </c>
      <c r="Z77" s="47">
        <f t="shared" si="80"/>
        <v>1.3104E-3</v>
      </c>
      <c r="AA77" s="47">
        <f t="shared" si="134"/>
        <v>4.5396000000000001</v>
      </c>
      <c r="AB77" s="47">
        <f t="shared" si="135"/>
        <v>1.3636799999999999E-3</v>
      </c>
      <c r="AC77">
        <v>2093</v>
      </c>
      <c r="AD77" s="28">
        <f t="shared" si="81"/>
        <v>0.105</v>
      </c>
      <c r="AE77" s="28">
        <f t="shared" ref="AE77" si="146">AE76</f>
        <v>1.667E-16</v>
      </c>
      <c r="AF77" s="28">
        <v>3.5410000000000001E-5</v>
      </c>
      <c r="AG77" s="28">
        <f t="shared" si="82"/>
        <v>4.4729999999999998E-4</v>
      </c>
      <c r="AH77" s="28">
        <f t="shared" si="83"/>
        <v>1.516E-4</v>
      </c>
      <c r="AI77" s="28">
        <f t="shared" si="84"/>
        <v>1.1370000000000001E-7</v>
      </c>
      <c r="AJ77" s="28">
        <f t="shared" si="85"/>
        <v>1.2789999999999999</v>
      </c>
      <c r="AK77" s="28">
        <f t="shared" si="86"/>
        <v>8.6499999999999994E-2</v>
      </c>
      <c r="AL77" s="28">
        <f t="shared" si="87"/>
        <v>1.1043000000000001</v>
      </c>
      <c r="AM77" s="28">
        <f t="shared" si="88"/>
        <v>0</v>
      </c>
      <c r="AN77" s="28">
        <f t="shared" si="89"/>
        <v>0</v>
      </c>
      <c r="AO77" s="28">
        <f t="shared" si="137"/>
        <v>1.1908000000000001</v>
      </c>
      <c r="AP77" s="47">
        <f t="shared" si="138"/>
        <v>0</v>
      </c>
    </row>
    <row r="78" spans="1:42" x14ac:dyDescent="0.3">
      <c r="A78">
        <v>2094</v>
      </c>
      <c r="B78" s="28">
        <f t="shared" si="60"/>
        <v>4.0300000000000002E-2</v>
      </c>
      <c r="C78" s="28">
        <f t="shared" si="60"/>
        <v>3.7399999999999997E-14</v>
      </c>
      <c r="D78" s="28">
        <f t="shared" si="61"/>
        <v>2.73E-5</v>
      </c>
      <c r="E78" s="28">
        <f t="shared" si="62"/>
        <v>2.6800000000000001E-4</v>
      </c>
      <c r="F78" s="28">
        <f t="shared" si="63"/>
        <v>6.0300000000000002E-5</v>
      </c>
      <c r="G78" s="28">
        <f t="shared" si="64"/>
        <v>1.37E-7</v>
      </c>
      <c r="H78" s="28">
        <f t="shared" si="65"/>
        <v>0.40600000000000003</v>
      </c>
      <c r="I78" s="28">
        <f t="shared" si="66"/>
        <v>5.69</v>
      </c>
      <c r="J78" s="28">
        <f t="shared" si="67"/>
        <v>0.46100000000000002</v>
      </c>
      <c r="K78" s="28">
        <f t="shared" si="68"/>
        <v>3.5300000000000002E-4</v>
      </c>
      <c r="L78" s="28">
        <f t="shared" si="69"/>
        <v>9.2799999999999994E-9</v>
      </c>
      <c r="M78" s="28">
        <f t="shared" si="132"/>
        <v>6.1510000000000007</v>
      </c>
      <c r="N78" s="28">
        <f t="shared" si="133"/>
        <v>3.5300928000000001E-4</v>
      </c>
      <c r="O78">
        <v>2094</v>
      </c>
      <c r="P78" s="47">
        <f t="shared" si="70"/>
        <v>6.8040000000000003E-2</v>
      </c>
      <c r="Q78" s="47">
        <f t="shared" si="71"/>
        <v>1.0656E-13</v>
      </c>
      <c r="R78" s="47">
        <f t="shared" si="72"/>
        <v>4.5720000000000003E-5</v>
      </c>
      <c r="S78" s="47">
        <f t="shared" si="73"/>
        <v>4.572E-4</v>
      </c>
      <c r="T78" s="47">
        <f t="shared" si="74"/>
        <v>9.6840000000000001E-5</v>
      </c>
      <c r="U78" s="47">
        <f t="shared" si="75"/>
        <v>2.5524000000000001E-8</v>
      </c>
      <c r="V78" s="47">
        <f t="shared" si="76"/>
        <v>0.61919999999999997</v>
      </c>
      <c r="W78" s="47">
        <f t="shared" si="77"/>
        <v>3.7440000000000002</v>
      </c>
      <c r="X78" s="47">
        <f t="shared" si="78"/>
        <v>0.79559999999999997</v>
      </c>
      <c r="Y78" s="47">
        <f t="shared" si="79"/>
        <v>5.3279999999999998E-5</v>
      </c>
      <c r="Z78" s="47">
        <f t="shared" si="80"/>
        <v>1.3104E-3</v>
      </c>
      <c r="AA78" s="47">
        <f t="shared" si="134"/>
        <v>4.5396000000000001</v>
      </c>
      <c r="AB78" s="47">
        <f t="shared" si="135"/>
        <v>1.3636799999999999E-3</v>
      </c>
      <c r="AC78">
        <v>2094</v>
      </c>
      <c r="AD78" s="28">
        <f t="shared" si="81"/>
        <v>0.105</v>
      </c>
      <c r="AE78" s="28">
        <f t="shared" ref="AE78" si="147">AE77</f>
        <v>1.667E-16</v>
      </c>
      <c r="AF78" s="28">
        <v>3.5410000000000001E-5</v>
      </c>
      <c r="AG78" s="28">
        <f t="shared" si="82"/>
        <v>4.4729999999999998E-4</v>
      </c>
      <c r="AH78" s="28">
        <f t="shared" si="83"/>
        <v>1.516E-4</v>
      </c>
      <c r="AI78" s="28">
        <f t="shared" si="84"/>
        <v>1.1370000000000001E-7</v>
      </c>
      <c r="AJ78" s="28">
        <f t="shared" si="85"/>
        <v>1.2789999999999999</v>
      </c>
      <c r="AK78" s="28">
        <f t="shared" si="86"/>
        <v>8.6499999999999994E-2</v>
      </c>
      <c r="AL78" s="28">
        <f t="shared" si="87"/>
        <v>1.1043000000000001</v>
      </c>
      <c r="AM78" s="28">
        <f t="shared" si="88"/>
        <v>0</v>
      </c>
      <c r="AN78" s="28">
        <f t="shared" si="89"/>
        <v>0</v>
      </c>
      <c r="AO78" s="28">
        <f t="shared" si="137"/>
        <v>1.1908000000000001</v>
      </c>
      <c r="AP78" s="47">
        <f t="shared" si="138"/>
        <v>0</v>
      </c>
    </row>
    <row r="79" spans="1:42" x14ac:dyDescent="0.3">
      <c r="A79">
        <v>2095</v>
      </c>
      <c r="B79" s="28">
        <f t="shared" si="60"/>
        <v>4.0300000000000002E-2</v>
      </c>
      <c r="C79" s="28">
        <f t="shared" si="60"/>
        <v>3.7399999999999997E-14</v>
      </c>
      <c r="D79" s="28">
        <f t="shared" si="61"/>
        <v>2.73E-5</v>
      </c>
      <c r="E79" s="28">
        <f t="shared" si="62"/>
        <v>2.6800000000000001E-4</v>
      </c>
      <c r="F79" s="28">
        <f t="shared" si="63"/>
        <v>6.0300000000000002E-5</v>
      </c>
      <c r="G79" s="28">
        <f t="shared" si="64"/>
        <v>1.37E-7</v>
      </c>
      <c r="H79" s="28">
        <f t="shared" si="65"/>
        <v>0.40600000000000003</v>
      </c>
      <c r="I79" s="28">
        <f t="shared" si="66"/>
        <v>5.69</v>
      </c>
      <c r="J79" s="28">
        <f t="shared" si="67"/>
        <v>0.46100000000000002</v>
      </c>
      <c r="K79" s="28">
        <f t="shared" si="68"/>
        <v>3.5300000000000002E-4</v>
      </c>
      <c r="L79" s="28">
        <f t="shared" si="69"/>
        <v>9.2799999999999994E-9</v>
      </c>
      <c r="M79" s="28">
        <f t="shared" si="132"/>
        <v>6.1510000000000007</v>
      </c>
      <c r="N79" s="28">
        <f t="shared" si="133"/>
        <v>3.5300928000000001E-4</v>
      </c>
      <c r="O79">
        <v>2095</v>
      </c>
      <c r="P79" s="47">
        <f t="shared" si="70"/>
        <v>6.8040000000000003E-2</v>
      </c>
      <c r="Q79" s="47">
        <f t="shared" si="71"/>
        <v>1.0656E-13</v>
      </c>
      <c r="R79" s="47">
        <f t="shared" si="72"/>
        <v>4.5720000000000003E-5</v>
      </c>
      <c r="S79" s="47">
        <f t="shared" si="73"/>
        <v>4.572E-4</v>
      </c>
      <c r="T79" s="47">
        <f t="shared" si="74"/>
        <v>9.6840000000000001E-5</v>
      </c>
      <c r="U79" s="47">
        <f t="shared" si="75"/>
        <v>2.5524000000000001E-8</v>
      </c>
      <c r="V79" s="47">
        <f t="shared" si="76"/>
        <v>0.61919999999999997</v>
      </c>
      <c r="W79" s="47">
        <f t="shared" si="77"/>
        <v>3.7440000000000002</v>
      </c>
      <c r="X79" s="47">
        <f t="shared" si="78"/>
        <v>0.79559999999999997</v>
      </c>
      <c r="Y79" s="47">
        <f t="shared" si="79"/>
        <v>5.3279999999999998E-5</v>
      </c>
      <c r="Z79" s="47">
        <f t="shared" si="80"/>
        <v>1.3104E-3</v>
      </c>
      <c r="AA79" s="47">
        <f t="shared" si="134"/>
        <v>4.5396000000000001</v>
      </c>
      <c r="AB79" s="47">
        <f t="shared" si="135"/>
        <v>1.3636799999999999E-3</v>
      </c>
      <c r="AC79">
        <v>2095</v>
      </c>
      <c r="AD79" s="28">
        <f t="shared" si="81"/>
        <v>0.105</v>
      </c>
      <c r="AE79" s="28">
        <f t="shared" ref="AE79" si="148">AE78</f>
        <v>1.667E-16</v>
      </c>
      <c r="AF79" s="28">
        <v>3.5410000000000001E-5</v>
      </c>
      <c r="AG79" s="28">
        <f t="shared" si="82"/>
        <v>4.4729999999999998E-4</v>
      </c>
      <c r="AH79" s="28">
        <f t="shared" si="83"/>
        <v>1.516E-4</v>
      </c>
      <c r="AI79" s="28">
        <f t="shared" si="84"/>
        <v>1.1370000000000001E-7</v>
      </c>
      <c r="AJ79" s="28">
        <f t="shared" si="85"/>
        <v>1.2789999999999999</v>
      </c>
      <c r="AK79" s="28">
        <f t="shared" si="86"/>
        <v>8.6499999999999994E-2</v>
      </c>
      <c r="AL79" s="28">
        <f t="shared" si="87"/>
        <v>1.1043000000000001</v>
      </c>
      <c r="AM79" s="28">
        <f t="shared" si="88"/>
        <v>0</v>
      </c>
      <c r="AN79" s="28">
        <f t="shared" si="89"/>
        <v>0</v>
      </c>
      <c r="AO79" s="28">
        <f t="shared" si="137"/>
        <v>1.1908000000000001</v>
      </c>
      <c r="AP79" s="47">
        <f t="shared" si="138"/>
        <v>0</v>
      </c>
    </row>
    <row r="80" spans="1:42" x14ac:dyDescent="0.3">
      <c r="A80">
        <v>2096</v>
      </c>
      <c r="B80" s="28">
        <f t="shared" si="60"/>
        <v>4.0300000000000002E-2</v>
      </c>
      <c r="C80" s="28">
        <f t="shared" si="60"/>
        <v>3.7399999999999997E-14</v>
      </c>
      <c r="D80" s="28">
        <f t="shared" si="61"/>
        <v>2.73E-5</v>
      </c>
      <c r="E80" s="28">
        <f t="shared" si="62"/>
        <v>2.6800000000000001E-4</v>
      </c>
      <c r="F80" s="28">
        <f t="shared" si="63"/>
        <v>6.0300000000000002E-5</v>
      </c>
      <c r="G80" s="28">
        <f t="shared" si="64"/>
        <v>1.37E-7</v>
      </c>
      <c r="H80" s="28">
        <f t="shared" si="65"/>
        <v>0.40600000000000003</v>
      </c>
      <c r="I80" s="28">
        <f t="shared" si="66"/>
        <v>5.69</v>
      </c>
      <c r="J80" s="28">
        <f t="shared" si="67"/>
        <v>0.46100000000000002</v>
      </c>
      <c r="K80" s="28">
        <f t="shared" si="68"/>
        <v>3.5300000000000002E-4</v>
      </c>
      <c r="L80" s="28">
        <f t="shared" si="69"/>
        <v>9.2799999999999994E-9</v>
      </c>
      <c r="M80" s="28">
        <f t="shared" si="132"/>
        <v>6.1510000000000007</v>
      </c>
      <c r="N80" s="28">
        <f t="shared" si="133"/>
        <v>3.5300928000000001E-4</v>
      </c>
      <c r="O80">
        <v>2096</v>
      </c>
      <c r="P80" s="47">
        <f t="shared" si="70"/>
        <v>6.8040000000000003E-2</v>
      </c>
      <c r="Q80" s="47">
        <f t="shared" si="71"/>
        <v>1.0656E-13</v>
      </c>
      <c r="R80" s="47">
        <f t="shared" si="72"/>
        <v>4.5720000000000003E-5</v>
      </c>
      <c r="S80" s="47">
        <f t="shared" si="73"/>
        <v>4.572E-4</v>
      </c>
      <c r="T80" s="47">
        <f t="shared" si="74"/>
        <v>9.6840000000000001E-5</v>
      </c>
      <c r="U80" s="47">
        <f t="shared" si="75"/>
        <v>2.5524000000000001E-8</v>
      </c>
      <c r="V80" s="47">
        <f t="shared" si="76"/>
        <v>0.61919999999999997</v>
      </c>
      <c r="W80" s="47">
        <f t="shared" si="77"/>
        <v>3.7440000000000002</v>
      </c>
      <c r="X80" s="47">
        <f t="shared" si="78"/>
        <v>0.79559999999999997</v>
      </c>
      <c r="Y80" s="47">
        <f t="shared" si="79"/>
        <v>5.3279999999999998E-5</v>
      </c>
      <c r="Z80" s="47">
        <f t="shared" si="80"/>
        <v>1.3104E-3</v>
      </c>
      <c r="AA80" s="47">
        <f t="shared" si="134"/>
        <v>4.5396000000000001</v>
      </c>
      <c r="AB80" s="47">
        <f t="shared" si="135"/>
        <v>1.3636799999999999E-3</v>
      </c>
      <c r="AC80">
        <v>2096</v>
      </c>
      <c r="AD80" s="28">
        <f t="shared" si="81"/>
        <v>0.105</v>
      </c>
      <c r="AE80" s="28">
        <f t="shared" ref="AE80" si="149">AE79</f>
        <v>1.667E-16</v>
      </c>
      <c r="AF80" s="28">
        <v>3.5410000000000001E-5</v>
      </c>
      <c r="AG80" s="28">
        <f t="shared" si="82"/>
        <v>4.4729999999999998E-4</v>
      </c>
      <c r="AH80" s="28">
        <f t="shared" si="83"/>
        <v>1.516E-4</v>
      </c>
      <c r="AI80" s="28">
        <f t="shared" si="84"/>
        <v>1.1370000000000001E-7</v>
      </c>
      <c r="AJ80" s="28">
        <f t="shared" si="85"/>
        <v>1.2789999999999999</v>
      </c>
      <c r="AK80" s="28">
        <f t="shared" si="86"/>
        <v>8.6499999999999994E-2</v>
      </c>
      <c r="AL80" s="28">
        <f t="shared" si="87"/>
        <v>1.1043000000000001</v>
      </c>
      <c r="AM80" s="28">
        <f t="shared" si="88"/>
        <v>0</v>
      </c>
      <c r="AN80" s="28">
        <f t="shared" si="89"/>
        <v>0</v>
      </c>
      <c r="AO80" s="28">
        <f t="shared" si="137"/>
        <v>1.1908000000000001</v>
      </c>
      <c r="AP80" s="47">
        <f t="shared" si="138"/>
        <v>0</v>
      </c>
    </row>
    <row r="81" spans="1:42" x14ac:dyDescent="0.3">
      <c r="A81">
        <v>2097</v>
      </c>
      <c r="B81" s="28">
        <f t="shared" si="60"/>
        <v>4.0300000000000002E-2</v>
      </c>
      <c r="C81" s="28">
        <f t="shared" si="60"/>
        <v>3.7399999999999997E-14</v>
      </c>
      <c r="D81" s="28">
        <f t="shared" si="61"/>
        <v>2.73E-5</v>
      </c>
      <c r="E81" s="28">
        <f t="shared" si="62"/>
        <v>2.6800000000000001E-4</v>
      </c>
      <c r="F81" s="28">
        <f t="shared" si="63"/>
        <v>6.0300000000000002E-5</v>
      </c>
      <c r="G81" s="28">
        <f t="shared" si="64"/>
        <v>1.37E-7</v>
      </c>
      <c r="H81" s="28">
        <f t="shared" si="65"/>
        <v>0.40600000000000003</v>
      </c>
      <c r="I81" s="28">
        <f t="shared" si="66"/>
        <v>5.69</v>
      </c>
      <c r="J81" s="28">
        <f t="shared" si="67"/>
        <v>0.46100000000000002</v>
      </c>
      <c r="K81" s="28">
        <f t="shared" si="68"/>
        <v>3.5300000000000002E-4</v>
      </c>
      <c r="L81" s="28">
        <f t="shared" si="69"/>
        <v>9.2799999999999994E-9</v>
      </c>
      <c r="M81" s="28">
        <f t="shared" si="132"/>
        <v>6.1510000000000007</v>
      </c>
      <c r="N81" s="28">
        <f t="shared" si="133"/>
        <v>3.5300928000000001E-4</v>
      </c>
      <c r="O81">
        <v>2097</v>
      </c>
      <c r="P81" s="47">
        <f t="shared" si="70"/>
        <v>6.8040000000000003E-2</v>
      </c>
      <c r="Q81" s="47">
        <f t="shared" si="71"/>
        <v>1.0656E-13</v>
      </c>
      <c r="R81" s="47">
        <f t="shared" si="72"/>
        <v>4.5720000000000003E-5</v>
      </c>
      <c r="S81" s="47">
        <f t="shared" si="73"/>
        <v>4.572E-4</v>
      </c>
      <c r="T81" s="47">
        <f t="shared" si="74"/>
        <v>9.6840000000000001E-5</v>
      </c>
      <c r="U81" s="47">
        <f t="shared" si="75"/>
        <v>2.5524000000000001E-8</v>
      </c>
      <c r="V81" s="47">
        <f t="shared" si="76"/>
        <v>0.61919999999999997</v>
      </c>
      <c r="W81" s="47">
        <f t="shared" si="77"/>
        <v>3.7440000000000002</v>
      </c>
      <c r="X81" s="47">
        <f t="shared" si="78"/>
        <v>0.79559999999999997</v>
      </c>
      <c r="Y81" s="47">
        <f t="shared" si="79"/>
        <v>5.3279999999999998E-5</v>
      </c>
      <c r="Z81" s="47">
        <f t="shared" si="80"/>
        <v>1.3104E-3</v>
      </c>
      <c r="AA81" s="47">
        <f t="shared" si="134"/>
        <v>4.5396000000000001</v>
      </c>
      <c r="AB81" s="47">
        <f t="shared" si="135"/>
        <v>1.3636799999999999E-3</v>
      </c>
      <c r="AC81">
        <v>2097</v>
      </c>
      <c r="AD81" s="28">
        <f t="shared" si="81"/>
        <v>0.105</v>
      </c>
      <c r="AE81" s="28">
        <f t="shared" ref="AE81" si="150">AE80</f>
        <v>1.667E-16</v>
      </c>
      <c r="AF81" s="28">
        <v>3.5410000000000001E-5</v>
      </c>
      <c r="AG81" s="28">
        <f t="shared" si="82"/>
        <v>4.4729999999999998E-4</v>
      </c>
      <c r="AH81" s="28">
        <f t="shared" si="83"/>
        <v>1.516E-4</v>
      </c>
      <c r="AI81" s="28">
        <f t="shared" si="84"/>
        <v>1.1370000000000001E-7</v>
      </c>
      <c r="AJ81" s="28">
        <f t="shared" si="85"/>
        <v>1.2789999999999999</v>
      </c>
      <c r="AK81" s="28">
        <f t="shared" si="86"/>
        <v>8.6499999999999994E-2</v>
      </c>
      <c r="AL81" s="28">
        <f t="shared" si="87"/>
        <v>1.1043000000000001</v>
      </c>
      <c r="AM81" s="28">
        <f t="shared" si="88"/>
        <v>0</v>
      </c>
      <c r="AN81" s="28">
        <f t="shared" si="89"/>
        <v>0</v>
      </c>
      <c r="AO81" s="28">
        <f t="shared" si="137"/>
        <v>1.1908000000000001</v>
      </c>
      <c r="AP81" s="47">
        <f t="shared" si="138"/>
        <v>0</v>
      </c>
    </row>
    <row r="82" spans="1:42" x14ac:dyDescent="0.3">
      <c r="A82">
        <v>2098</v>
      </c>
      <c r="B82" s="28">
        <f t="shared" si="60"/>
        <v>4.0300000000000002E-2</v>
      </c>
      <c r="C82" s="28">
        <f t="shared" si="60"/>
        <v>3.7399999999999997E-14</v>
      </c>
      <c r="D82" s="28">
        <f t="shared" si="61"/>
        <v>2.73E-5</v>
      </c>
      <c r="E82" s="28">
        <f t="shared" si="62"/>
        <v>2.6800000000000001E-4</v>
      </c>
      <c r="F82" s="28">
        <f t="shared" si="63"/>
        <v>6.0300000000000002E-5</v>
      </c>
      <c r="G82" s="28">
        <f t="shared" si="64"/>
        <v>1.37E-7</v>
      </c>
      <c r="H82" s="28">
        <f t="shared" si="65"/>
        <v>0.40600000000000003</v>
      </c>
      <c r="I82" s="28">
        <f t="shared" si="66"/>
        <v>5.69</v>
      </c>
      <c r="J82" s="28">
        <f t="shared" si="67"/>
        <v>0.46100000000000002</v>
      </c>
      <c r="K82" s="28">
        <f t="shared" si="68"/>
        <v>3.5300000000000002E-4</v>
      </c>
      <c r="L82" s="28">
        <f t="shared" si="69"/>
        <v>9.2799999999999994E-9</v>
      </c>
      <c r="M82" s="28">
        <f t="shared" si="132"/>
        <v>6.1510000000000007</v>
      </c>
      <c r="N82" s="28">
        <f t="shared" si="133"/>
        <v>3.5300928000000001E-4</v>
      </c>
      <c r="O82">
        <v>2098</v>
      </c>
      <c r="P82" s="47">
        <f t="shared" si="70"/>
        <v>6.8040000000000003E-2</v>
      </c>
      <c r="Q82" s="47">
        <f t="shared" si="71"/>
        <v>1.0656E-13</v>
      </c>
      <c r="R82" s="47">
        <f t="shared" si="72"/>
        <v>4.5720000000000003E-5</v>
      </c>
      <c r="S82" s="47">
        <f t="shared" si="73"/>
        <v>4.572E-4</v>
      </c>
      <c r="T82" s="47">
        <f t="shared" si="74"/>
        <v>9.6840000000000001E-5</v>
      </c>
      <c r="U82" s="47">
        <f t="shared" si="75"/>
        <v>2.5524000000000001E-8</v>
      </c>
      <c r="V82" s="47">
        <f t="shared" si="76"/>
        <v>0.61919999999999997</v>
      </c>
      <c r="W82" s="47">
        <f t="shared" si="77"/>
        <v>3.7440000000000002</v>
      </c>
      <c r="X82" s="47">
        <f t="shared" si="78"/>
        <v>0.79559999999999997</v>
      </c>
      <c r="Y82" s="47">
        <f t="shared" si="79"/>
        <v>5.3279999999999998E-5</v>
      </c>
      <c r="Z82" s="47">
        <f t="shared" si="80"/>
        <v>1.3104E-3</v>
      </c>
      <c r="AA82" s="47">
        <f t="shared" si="134"/>
        <v>4.5396000000000001</v>
      </c>
      <c r="AB82" s="47">
        <f t="shared" si="135"/>
        <v>1.3636799999999999E-3</v>
      </c>
      <c r="AC82">
        <v>2098</v>
      </c>
      <c r="AD82" s="28">
        <f t="shared" si="81"/>
        <v>0.105</v>
      </c>
      <c r="AE82" s="28">
        <f t="shared" ref="AE82" si="151">AE81</f>
        <v>1.667E-16</v>
      </c>
      <c r="AF82" s="28">
        <v>3.5410000000000001E-5</v>
      </c>
      <c r="AG82" s="28">
        <f t="shared" si="82"/>
        <v>4.4729999999999998E-4</v>
      </c>
      <c r="AH82" s="28">
        <f t="shared" si="83"/>
        <v>1.516E-4</v>
      </c>
      <c r="AI82" s="28">
        <f t="shared" si="84"/>
        <v>1.1370000000000001E-7</v>
      </c>
      <c r="AJ82" s="28">
        <f t="shared" si="85"/>
        <v>1.2789999999999999</v>
      </c>
      <c r="AK82" s="28">
        <f t="shared" si="86"/>
        <v>8.6499999999999994E-2</v>
      </c>
      <c r="AL82" s="28">
        <f t="shared" si="87"/>
        <v>1.1043000000000001</v>
      </c>
      <c r="AM82" s="28">
        <f t="shared" si="88"/>
        <v>0</v>
      </c>
      <c r="AN82" s="28">
        <f t="shared" si="89"/>
        <v>0</v>
      </c>
      <c r="AO82" s="28">
        <f t="shared" si="137"/>
        <v>1.1908000000000001</v>
      </c>
      <c r="AP82" s="47">
        <f t="shared" si="138"/>
        <v>0</v>
      </c>
    </row>
    <row r="83" spans="1:42" x14ac:dyDescent="0.3">
      <c r="A83">
        <v>2099</v>
      </c>
      <c r="B83" s="28">
        <f t="shared" si="60"/>
        <v>4.0300000000000002E-2</v>
      </c>
      <c r="C83" s="28">
        <f t="shared" si="60"/>
        <v>3.7399999999999997E-14</v>
      </c>
      <c r="D83" s="28">
        <f t="shared" si="61"/>
        <v>2.73E-5</v>
      </c>
      <c r="E83" s="28">
        <f t="shared" si="62"/>
        <v>2.6800000000000001E-4</v>
      </c>
      <c r="F83" s="28">
        <f t="shared" si="63"/>
        <v>6.0300000000000002E-5</v>
      </c>
      <c r="G83" s="28">
        <f t="shared" si="64"/>
        <v>1.37E-7</v>
      </c>
      <c r="H83" s="28">
        <f t="shared" si="65"/>
        <v>0.40600000000000003</v>
      </c>
      <c r="I83" s="28">
        <f t="shared" si="66"/>
        <v>5.69</v>
      </c>
      <c r="J83" s="28">
        <f t="shared" si="67"/>
        <v>0.46100000000000002</v>
      </c>
      <c r="K83" s="28">
        <f t="shared" si="68"/>
        <v>3.5300000000000002E-4</v>
      </c>
      <c r="L83" s="28">
        <f t="shared" si="69"/>
        <v>9.2799999999999994E-9</v>
      </c>
      <c r="M83" s="28">
        <f t="shared" si="132"/>
        <v>6.1510000000000007</v>
      </c>
      <c r="N83" s="28">
        <f t="shared" si="133"/>
        <v>3.5300928000000001E-4</v>
      </c>
      <c r="O83">
        <v>2099</v>
      </c>
      <c r="P83" s="47">
        <f t="shared" si="70"/>
        <v>6.8040000000000003E-2</v>
      </c>
      <c r="Q83" s="47">
        <f t="shared" si="71"/>
        <v>1.0656E-13</v>
      </c>
      <c r="R83" s="47">
        <f t="shared" si="72"/>
        <v>4.5720000000000003E-5</v>
      </c>
      <c r="S83" s="47">
        <f t="shared" si="73"/>
        <v>4.572E-4</v>
      </c>
      <c r="T83" s="47">
        <f t="shared" si="74"/>
        <v>9.6840000000000001E-5</v>
      </c>
      <c r="U83" s="47">
        <f t="shared" si="75"/>
        <v>2.5524000000000001E-8</v>
      </c>
      <c r="V83" s="47">
        <f t="shared" si="76"/>
        <v>0.61919999999999997</v>
      </c>
      <c r="W83" s="47">
        <f t="shared" si="77"/>
        <v>3.7440000000000002</v>
      </c>
      <c r="X83" s="47">
        <f t="shared" si="78"/>
        <v>0.79559999999999997</v>
      </c>
      <c r="Y83" s="47">
        <f t="shared" si="79"/>
        <v>5.3279999999999998E-5</v>
      </c>
      <c r="Z83" s="47">
        <f t="shared" si="80"/>
        <v>1.3104E-3</v>
      </c>
      <c r="AA83" s="47">
        <f t="shared" si="134"/>
        <v>4.5396000000000001</v>
      </c>
      <c r="AB83" s="47">
        <f t="shared" si="135"/>
        <v>1.3636799999999999E-3</v>
      </c>
      <c r="AC83">
        <v>2099</v>
      </c>
      <c r="AD83" s="28">
        <f t="shared" si="81"/>
        <v>0.105</v>
      </c>
      <c r="AE83" s="28">
        <f t="shared" ref="AE83" si="152">AE82</f>
        <v>1.667E-16</v>
      </c>
      <c r="AF83" s="28">
        <v>3.5410000000000001E-5</v>
      </c>
      <c r="AG83" s="28">
        <f t="shared" si="82"/>
        <v>4.4729999999999998E-4</v>
      </c>
      <c r="AH83" s="28">
        <f t="shared" si="83"/>
        <v>1.516E-4</v>
      </c>
      <c r="AI83" s="28">
        <f t="shared" si="84"/>
        <v>1.1370000000000001E-7</v>
      </c>
      <c r="AJ83" s="28">
        <f t="shared" si="85"/>
        <v>1.2789999999999999</v>
      </c>
      <c r="AK83" s="28">
        <f t="shared" si="86"/>
        <v>8.6499999999999994E-2</v>
      </c>
      <c r="AL83" s="28">
        <f t="shared" si="87"/>
        <v>1.1043000000000001</v>
      </c>
      <c r="AM83" s="28">
        <f t="shared" si="88"/>
        <v>0</v>
      </c>
      <c r="AN83" s="28">
        <f t="shared" si="89"/>
        <v>0</v>
      </c>
      <c r="AO83" s="28">
        <f t="shared" si="137"/>
        <v>1.1908000000000001</v>
      </c>
      <c r="AP83" s="47">
        <f t="shared" si="138"/>
        <v>0</v>
      </c>
    </row>
    <row r="84" spans="1:42" x14ac:dyDescent="0.3">
      <c r="A84">
        <v>2100</v>
      </c>
      <c r="B84" s="28">
        <f t="shared" si="60"/>
        <v>4.0300000000000002E-2</v>
      </c>
      <c r="C84" s="28">
        <f t="shared" si="60"/>
        <v>3.7399999999999997E-14</v>
      </c>
      <c r="D84" s="28">
        <f t="shared" si="61"/>
        <v>2.73E-5</v>
      </c>
      <c r="E84" s="28">
        <f t="shared" si="62"/>
        <v>2.6800000000000001E-4</v>
      </c>
      <c r="F84" s="28">
        <f t="shared" si="63"/>
        <v>6.0300000000000002E-5</v>
      </c>
      <c r="G84" s="28">
        <f t="shared" si="64"/>
        <v>1.37E-7</v>
      </c>
      <c r="H84" s="28">
        <f t="shared" si="65"/>
        <v>0.40600000000000003</v>
      </c>
      <c r="I84" s="28">
        <f t="shared" si="66"/>
        <v>5.69</v>
      </c>
      <c r="J84" s="28">
        <f t="shared" si="67"/>
        <v>0.46100000000000002</v>
      </c>
      <c r="K84" s="28">
        <f t="shared" si="68"/>
        <v>3.5300000000000002E-4</v>
      </c>
      <c r="L84" s="28">
        <f t="shared" si="69"/>
        <v>9.2799999999999994E-9</v>
      </c>
      <c r="M84" s="28">
        <f t="shared" si="132"/>
        <v>6.1510000000000007</v>
      </c>
      <c r="N84" s="28">
        <f t="shared" si="133"/>
        <v>3.5300928000000001E-4</v>
      </c>
      <c r="O84">
        <v>2100</v>
      </c>
      <c r="P84" s="47">
        <f t="shared" si="70"/>
        <v>6.8040000000000003E-2</v>
      </c>
      <c r="Q84" s="47">
        <f t="shared" si="71"/>
        <v>1.0656E-13</v>
      </c>
      <c r="R84" s="47">
        <f t="shared" si="72"/>
        <v>4.5720000000000003E-5</v>
      </c>
      <c r="S84" s="47">
        <f t="shared" si="73"/>
        <v>4.572E-4</v>
      </c>
      <c r="T84" s="47">
        <f t="shared" si="74"/>
        <v>9.6840000000000001E-5</v>
      </c>
      <c r="U84" s="47">
        <f t="shared" si="75"/>
        <v>2.5524000000000001E-8</v>
      </c>
      <c r="V84" s="47">
        <f t="shared" si="76"/>
        <v>0.61919999999999997</v>
      </c>
      <c r="W84" s="47">
        <f t="shared" si="77"/>
        <v>3.7440000000000002</v>
      </c>
      <c r="X84" s="47">
        <f t="shared" si="78"/>
        <v>0.79559999999999997</v>
      </c>
      <c r="Y84" s="47">
        <f t="shared" si="79"/>
        <v>5.3279999999999998E-5</v>
      </c>
      <c r="Z84" s="47">
        <f t="shared" si="80"/>
        <v>1.3104E-3</v>
      </c>
      <c r="AA84" s="47">
        <f t="shared" si="134"/>
        <v>4.5396000000000001</v>
      </c>
      <c r="AB84" s="47">
        <f t="shared" si="135"/>
        <v>1.3636799999999999E-3</v>
      </c>
      <c r="AC84">
        <v>2100</v>
      </c>
      <c r="AD84" s="28">
        <f t="shared" si="81"/>
        <v>0.105</v>
      </c>
      <c r="AE84" s="28">
        <f t="shared" ref="AE84" si="153">AE83</f>
        <v>1.667E-16</v>
      </c>
      <c r="AF84" s="28">
        <v>3.5410000000000001E-5</v>
      </c>
      <c r="AG84" s="28">
        <f t="shared" si="82"/>
        <v>4.4729999999999998E-4</v>
      </c>
      <c r="AH84" s="28">
        <f t="shared" si="83"/>
        <v>1.516E-4</v>
      </c>
      <c r="AI84" s="28">
        <f t="shared" si="84"/>
        <v>1.1370000000000001E-7</v>
      </c>
      <c r="AJ84" s="28">
        <f t="shared" si="85"/>
        <v>1.2789999999999999</v>
      </c>
      <c r="AK84" s="28">
        <f t="shared" si="86"/>
        <v>8.6499999999999994E-2</v>
      </c>
      <c r="AL84" s="28">
        <f t="shared" si="87"/>
        <v>1.1043000000000001</v>
      </c>
      <c r="AM84" s="28">
        <f t="shared" si="88"/>
        <v>0</v>
      </c>
      <c r="AN84" s="28">
        <f t="shared" si="89"/>
        <v>0</v>
      </c>
      <c r="AO84" s="28">
        <f t="shared" si="137"/>
        <v>1.1908000000000001</v>
      </c>
      <c r="AP84" s="47">
        <f t="shared" si="138"/>
        <v>0</v>
      </c>
    </row>
    <row r="85" spans="1:42" x14ac:dyDescent="0.3">
      <c r="A85">
        <v>2101</v>
      </c>
      <c r="B85" s="28">
        <f t="shared" si="60"/>
        <v>4.0300000000000002E-2</v>
      </c>
      <c r="C85" s="28">
        <f t="shared" si="60"/>
        <v>3.7399999999999997E-14</v>
      </c>
      <c r="D85" s="28">
        <f t="shared" si="61"/>
        <v>2.73E-5</v>
      </c>
      <c r="E85" s="28">
        <f t="shared" si="62"/>
        <v>2.6800000000000001E-4</v>
      </c>
      <c r="F85" s="28">
        <f t="shared" si="63"/>
        <v>6.0300000000000002E-5</v>
      </c>
      <c r="G85" s="28">
        <f t="shared" si="64"/>
        <v>1.37E-7</v>
      </c>
      <c r="H85" s="28">
        <f t="shared" si="65"/>
        <v>0.40600000000000003</v>
      </c>
      <c r="I85" s="28">
        <f t="shared" si="66"/>
        <v>5.69</v>
      </c>
      <c r="J85" s="28">
        <f t="shared" si="67"/>
        <v>0.46100000000000002</v>
      </c>
      <c r="K85" s="28">
        <f t="shared" si="68"/>
        <v>3.5300000000000002E-4</v>
      </c>
      <c r="L85" s="28">
        <f t="shared" si="69"/>
        <v>9.2799999999999994E-9</v>
      </c>
      <c r="M85" s="28">
        <f t="shared" si="132"/>
        <v>6.1510000000000007</v>
      </c>
      <c r="N85" s="28">
        <f t="shared" si="133"/>
        <v>3.5300928000000001E-4</v>
      </c>
      <c r="O85">
        <v>2101</v>
      </c>
      <c r="P85" s="47">
        <f t="shared" si="70"/>
        <v>6.8040000000000003E-2</v>
      </c>
      <c r="Q85" s="47">
        <f t="shared" si="71"/>
        <v>1.0656E-13</v>
      </c>
      <c r="R85" s="47">
        <f t="shared" si="72"/>
        <v>4.5720000000000003E-5</v>
      </c>
      <c r="S85" s="47">
        <f t="shared" si="73"/>
        <v>4.572E-4</v>
      </c>
      <c r="T85" s="47">
        <f t="shared" si="74"/>
        <v>9.6840000000000001E-5</v>
      </c>
      <c r="U85" s="47">
        <f t="shared" si="75"/>
        <v>2.5524000000000001E-8</v>
      </c>
      <c r="V85" s="47">
        <f t="shared" si="76"/>
        <v>0.61919999999999997</v>
      </c>
      <c r="W85" s="47">
        <f t="shared" si="77"/>
        <v>3.7440000000000002</v>
      </c>
      <c r="X85" s="47">
        <f t="shared" si="78"/>
        <v>0.79559999999999997</v>
      </c>
      <c r="Y85" s="47">
        <f t="shared" si="79"/>
        <v>5.3279999999999998E-5</v>
      </c>
      <c r="Z85" s="47">
        <f t="shared" si="80"/>
        <v>1.3104E-3</v>
      </c>
      <c r="AA85" s="47">
        <f t="shared" si="134"/>
        <v>4.5396000000000001</v>
      </c>
      <c r="AB85" s="47">
        <f t="shared" si="135"/>
        <v>1.3636799999999999E-3</v>
      </c>
      <c r="AC85">
        <v>2101</v>
      </c>
      <c r="AD85" s="28">
        <f t="shared" si="81"/>
        <v>0.105</v>
      </c>
      <c r="AE85" s="28">
        <f t="shared" ref="AE85" si="154">AE84</f>
        <v>1.667E-16</v>
      </c>
      <c r="AF85" s="28">
        <v>3.5410000000000001E-5</v>
      </c>
      <c r="AG85" s="28">
        <f t="shared" si="82"/>
        <v>4.4729999999999998E-4</v>
      </c>
      <c r="AH85" s="28">
        <f t="shared" si="83"/>
        <v>1.516E-4</v>
      </c>
      <c r="AI85" s="28">
        <f t="shared" si="84"/>
        <v>1.1370000000000001E-7</v>
      </c>
      <c r="AJ85" s="28">
        <f t="shared" si="85"/>
        <v>1.2789999999999999</v>
      </c>
      <c r="AK85" s="28">
        <f t="shared" si="86"/>
        <v>8.6499999999999994E-2</v>
      </c>
      <c r="AL85" s="28">
        <f t="shared" si="87"/>
        <v>1.1043000000000001</v>
      </c>
      <c r="AM85" s="28">
        <f t="shared" si="88"/>
        <v>0</v>
      </c>
      <c r="AN85" s="28">
        <f t="shared" si="89"/>
        <v>0</v>
      </c>
      <c r="AO85" s="28">
        <f t="shared" si="137"/>
        <v>1.1908000000000001</v>
      </c>
      <c r="AP85" s="47">
        <f t="shared" si="138"/>
        <v>0</v>
      </c>
    </row>
    <row r="86" spans="1:42" x14ac:dyDescent="0.3">
      <c r="A86">
        <v>2102</v>
      </c>
      <c r="B86" s="28">
        <f t="shared" si="60"/>
        <v>4.0300000000000002E-2</v>
      </c>
      <c r="C86" s="28">
        <f t="shared" si="60"/>
        <v>3.7399999999999997E-14</v>
      </c>
      <c r="D86" s="28">
        <f t="shared" si="61"/>
        <v>2.73E-5</v>
      </c>
      <c r="E86" s="28">
        <f t="shared" si="62"/>
        <v>2.6800000000000001E-4</v>
      </c>
      <c r="F86" s="28">
        <f t="shared" si="63"/>
        <v>6.0300000000000002E-5</v>
      </c>
      <c r="G86" s="28">
        <f t="shared" si="64"/>
        <v>1.37E-7</v>
      </c>
      <c r="H86" s="28">
        <f t="shared" si="65"/>
        <v>0.40600000000000003</v>
      </c>
      <c r="I86" s="28">
        <f t="shared" si="66"/>
        <v>5.69</v>
      </c>
      <c r="J86" s="28">
        <f t="shared" si="67"/>
        <v>0.46100000000000002</v>
      </c>
      <c r="K86" s="28">
        <f t="shared" si="68"/>
        <v>3.5300000000000002E-4</v>
      </c>
      <c r="L86" s="28">
        <f t="shared" si="69"/>
        <v>9.2799999999999994E-9</v>
      </c>
      <c r="M86" s="28">
        <f t="shared" si="132"/>
        <v>6.1510000000000007</v>
      </c>
      <c r="N86" s="28">
        <f t="shared" si="133"/>
        <v>3.5300928000000001E-4</v>
      </c>
      <c r="O86">
        <v>2102</v>
      </c>
      <c r="P86" s="47">
        <f t="shared" si="70"/>
        <v>6.8040000000000003E-2</v>
      </c>
      <c r="Q86" s="47">
        <f t="shared" si="71"/>
        <v>1.0656E-13</v>
      </c>
      <c r="R86" s="47">
        <f t="shared" si="72"/>
        <v>4.5720000000000003E-5</v>
      </c>
      <c r="S86" s="47">
        <f t="shared" si="73"/>
        <v>4.572E-4</v>
      </c>
      <c r="T86" s="47">
        <f t="shared" si="74"/>
        <v>9.6840000000000001E-5</v>
      </c>
      <c r="U86" s="47">
        <f t="shared" si="75"/>
        <v>2.5524000000000001E-8</v>
      </c>
      <c r="V86" s="47">
        <f t="shared" si="76"/>
        <v>0.61919999999999997</v>
      </c>
      <c r="W86" s="47">
        <f t="shared" si="77"/>
        <v>3.7440000000000002</v>
      </c>
      <c r="X86" s="47">
        <f t="shared" si="78"/>
        <v>0.79559999999999997</v>
      </c>
      <c r="Y86" s="47">
        <f t="shared" si="79"/>
        <v>5.3279999999999998E-5</v>
      </c>
      <c r="Z86" s="47">
        <f t="shared" si="80"/>
        <v>1.3104E-3</v>
      </c>
      <c r="AA86" s="47">
        <f t="shared" si="134"/>
        <v>4.5396000000000001</v>
      </c>
      <c r="AB86" s="47">
        <f t="shared" si="135"/>
        <v>1.3636799999999999E-3</v>
      </c>
      <c r="AC86">
        <v>2102</v>
      </c>
      <c r="AD86" s="28">
        <f t="shared" si="81"/>
        <v>0.105</v>
      </c>
      <c r="AE86" s="28">
        <f t="shared" ref="AE86" si="155">AE85</f>
        <v>1.667E-16</v>
      </c>
      <c r="AF86" s="28">
        <v>3.5410000000000001E-5</v>
      </c>
      <c r="AG86" s="28">
        <f t="shared" si="82"/>
        <v>4.4729999999999998E-4</v>
      </c>
      <c r="AH86" s="28">
        <f t="shared" si="83"/>
        <v>1.516E-4</v>
      </c>
      <c r="AI86" s="28">
        <f t="shared" si="84"/>
        <v>1.1370000000000001E-7</v>
      </c>
      <c r="AJ86" s="28">
        <f t="shared" si="85"/>
        <v>1.2789999999999999</v>
      </c>
      <c r="AK86" s="28">
        <f t="shared" si="86"/>
        <v>8.6499999999999994E-2</v>
      </c>
      <c r="AL86" s="28">
        <f t="shared" si="87"/>
        <v>1.1043000000000001</v>
      </c>
      <c r="AM86" s="28">
        <f t="shared" si="88"/>
        <v>0</v>
      </c>
      <c r="AN86" s="28">
        <f t="shared" si="89"/>
        <v>0</v>
      </c>
      <c r="AO86" s="28">
        <f t="shared" si="137"/>
        <v>1.1908000000000001</v>
      </c>
      <c r="AP86" s="47">
        <f t="shared" si="138"/>
        <v>0</v>
      </c>
    </row>
    <row r="87" spans="1:42" x14ac:dyDescent="0.3">
      <c r="A87">
        <v>2103</v>
      </c>
      <c r="B87" s="28">
        <f t="shared" si="60"/>
        <v>4.0300000000000002E-2</v>
      </c>
      <c r="C87" s="28">
        <f t="shared" si="60"/>
        <v>3.7399999999999997E-14</v>
      </c>
      <c r="D87" s="28">
        <f t="shared" si="61"/>
        <v>2.73E-5</v>
      </c>
      <c r="E87" s="28">
        <f t="shared" si="62"/>
        <v>2.6800000000000001E-4</v>
      </c>
      <c r="F87" s="28">
        <f t="shared" si="63"/>
        <v>6.0300000000000002E-5</v>
      </c>
      <c r="G87" s="28">
        <f t="shared" si="64"/>
        <v>1.37E-7</v>
      </c>
      <c r="H87" s="28">
        <f t="shared" si="65"/>
        <v>0.40600000000000003</v>
      </c>
      <c r="I87" s="28">
        <f t="shared" si="66"/>
        <v>5.69</v>
      </c>
      <c r="J87" s="28">
        <f t="shared" si="67"/>
        <v>0.46100000000000002</v>
      </c>
      <c r="K87" s="28">
        <f t="shared" si="68"/>
        <v>3.5300000000000002E-4</v>
      </c>
      <c r="L87" s="28">
        <f t="shared" si="69"/>
        <v>9.2799999999999994E-9</v>
      </c>
      <c r="M87" s="28">
        <f t="shared" si="132"/>
        <v>6.1510000000000007</v>
      </c>
      <c r="N87" s="28">
        <f t="shared" si="133"/>
        <v>3.5300928000000001E-4</v>
      </c>
      <c r="O87">
        <v>2103</v>
      </c>
      <c r="P87" s="47">
        <f t="shared" si="70"/>
        <v>6.8040000000000003E-2</v>
      </c>
      <c r="Q87" s="47">
        <f t="shared" si="71"/>
        <v>1.0656E-13</v>
      </c>
      <c r="R87" s="47">
        <f t="shared" si="72"/>
        <v>4.5720000000000003E-5</v>
      </c>
      <c r="S87" s="47">
        <f t="shared" si="73"/>
        <v>4.572E-4</v>
      </c>
      <c r="T87" s="47">
        <f t="shared" si="74"/>
        <v>9.6840000000000001E-5</v>
      </c>
      <c r="U87" s="47">
        <f t="shared" si="75"/>
        <v>2.5524000000000001E-8</v>
      </c>
      <c r="V87" s="47">
        <f t="shared" si="76"/>
        <v>0.61919999999999997</v>
      </c>
      <c r="W87" s="47">
        <f t="shared" si="77"/>
        <v>3.7440000000000002</v>
      </c>
      <c r="X87" s="47">
        <f t="shared" si="78"/>
        <v>0.79559999999999997</v>
      </c>
      <c r="Y87" s="47">
        <f t="shared" si="79"/>
        <v>5.3279999999999998E-5</v>
      </c>
      <c r="Z87" s="47">
        <f t="shared" si="80"/>
        <v>1.3104E-3</v>
      </c>
      <c r="AA87" s="47">
        <f t="shared" si="134"/>
        <v>4.5396000000000001</v>
      </c>
      <c r="AB87" s="47">
        <f t="shared" si="135"/>
        <v>1.3636799999999999E-3</v>
      </c>
      <c r="AC87">
        <v>2103</v>
      </c>
      <c r="AD87" s="28">
        <f t="shared" si="81"/>
        <v>0.105</v>
      </c>
      <c r="AE87" s="28">
        <f t="shared" ref="AE87" si="156">AE86</f>
        <v>1.667E-16</v>
      </c>
      <c r="AF87" s="28">
        <v>3.5410000000000001E-5</v>
      </c>
      <c r="AG87" s="28">
        <f t="shared" si="82"/>
        <v>4.4729999999999998E-4</v>
      </c>
      <c r="AH87" s="28">
        <f t="shared" si="83"/>
        <v>1.516E-4</v>
      </c>
      <c r="AI87" s="28">
        <f t="shared" si="84"/>
        <v>1.1370000000000001E-7</v>
      </c>
      <c r="AJ87" s="28">
        <f t="shared" si="85"/>
        <v>1.2789999999999999</v>
      </c>
      <c r="AK87" s="28">
        <f t="shared" si="86"/>
        <v>8.6499999999999994E-2</v>
      </c>
      <c r="AL87" s="28">
        <f t="shared" si="87"/>
        <v>1.1043000000000001</v>
      </c>
      <c r="AM87" s="28">
        <f t="shared" si="88"/>
        <v>0</v>
      </c>
      <c r="AN87" s="28">
        <f t="shared" si="89"/>
        <v>0</v>
      </c>
      <c r="AO87" s="28">
        <f t="shared" si="137"/>
        <v>1.1908000000000001</v>
      </c>
      <c r="AP87" s="47">
        <f t="shared" si="138"/>
        <v>0</v>
      </c>
    </row>
    <row r="88" spans="1:42" x14ac:dyDescent="0.3">
      <c r="A88">
        <v>2104</v>
      </c>
      <c r="B88" s="28">
        <f t="shared" si="60"/>
        <v>4.0300000000000002E-2</v>
      </c>
      <c r="C88" s="28">
        <f t="shared" si="60"/>
        <v>3.7399999999999997E-14</v>
      </c>
      <c r="D88" s="28">
        <f t="shared" si="61"/>
        <v>2.73E-5</v>
      </c>
      <c r="E88" s="28">
        <f t="shared" si="62"/>
        <v>2.6800000000000001E-4</v>
      </c>
      <c r="F88" s="28">
        <f t="shared" si="63"/>
        <v>6.0300000000000002E-5</v>
      </c>
      <c r="G88" s="28">
        <f t="shared" si="64"/>
        <v>1.37E-7</v>
      </c>
      <c r="H88" s="28">
        <f t="shared" si="65"/>
        <v>0.40600000000000003</v>
      </c>
      <c r="I88" s="28">
        <f t="shared" si="66"/>
        <v>5.69</v>
      </c>
      <c r="J88" s="28">
        <f t="shared" si="67"/>
        <v>0.46100000000000002</v>
      </c>
      <c r="K88" s="28">
        <f t="shared" si="68"/>
        <v>3.5300000000000002E-4</v>
      </c>
      <c r="L88" s="28">
        <f t="shared" si="69"/>
        <v>9.2799999999999994E-9</v>
      </c>
      <c r="M88" s="28">
        <f t="shared" si="132"/>
        <v>6.1510000000000007</v>
      </c>
      <c r="N88" s="28">
        <f t="shared" si="133"/>
        <v>3.5300928000000001E-4</v>
      </c>
      <c r="O88">
        <v>2104</v>
      </c>
      <c r="P88" s="47">
        <f t="shared" si="70"/>
        <v>6.8040000000000003E-2</v>
      </c>
      <c r="Q88" s="47">
        <f t="shared" si="71"/>
        <v>1.0656E-13</v>
      </c>
      <c r="R88" s="47">
        <f t="shared" si="72"/>
        <v>4.5720000000000003E-5</v>
      </c>
      <c r="S88" s="47">
        <f t="shared" si="73"/>
        <v>4.572E-4</v>
      </c>
      <c r="T88" s="47">
        <f t="shared" si="74"/>
        <v>9.6840000000000001E-5</v>
      </c>
      <c r="U88" s="47">
        <f t="shared" si="75"/>
        <v>2.5524000000000001E-8</v>
      </c>
      <c r="V88" s="47">
        <f t="shared" si="76"/>
        <v>0.61919999999999997</v>
      </c>
      <c r="W88" s="47">
        <f t="shared" si="77"/>
        <v>3.7440000000000002</v>
      </c>
      <c r="X88" s="47">
        <f t="shared" si="78"/>
        <v>0.79559999999999997</v>
      </c>
      <c r="Y88" s="47">
        <f t="shared" si="79"/>
        <v>5.3279999999999998E-5</v>
      </c>
      <c r="Z88" s="47">
        <f t="shared" si="80"/>
        <v>1.3104E-3</v>
      </c>
      <c r="AA88" s="47">
        <f t="shared" si="134"/>
        <v>4.5396000000000001</v>
      </c>
      <c r="AB88" s="47">
        <f t="shared" si="135"/>
        <v>1.3636799999999999E-3</v>
      </c>
      <c r="AC88">
        <v>2104</v>
      </c>
      <c r="AD88" s="28">
        <f t="shared" si="81"/>
        <v>0.105</v>
      </c>
      <c r="AE88" s="28">
        <f t="shared" ref="AE88" si="157">AE87</f>
        <v>1.667E-16</v>
      </c>
      <c r="AF88" s="28">
        <v>3.5410000000000001E-5</v>
      </c>
      <c r="AG88" s="28">
        <f t="shared" si="82"/>
        <v>4.4729999999999998E-4</v>
      </c>
      <c r="AH88" s="28">
        <f t="shared" si="83"/>
        <v>1.516E-4</v>
      </c>
      <c r="AI88" s="28">
        <f t="shared" si="84"/>
        <v>1.1370000000000001E-7</v>
      </c>
      <c r="AJ88" s="28">
        <f t="shared" si="85"/>
        <v>1.2789999999999999</v>
      </c>
      <c r="AK88" s="28">
        <f t="shared" si="86"/>
        <v>8.6499999999999994E-2</v>
      </c>
      <c r="AL88" s="28">
        <f t="shared" si="87"/>
        <v>1.1043000000000001</v>
      </c>
      <c r="AM88" s="28">
        <f t="shared" si="88"/>
        <v>0</v>
      </c>
      <c r="AN88" s="28">
        <f t="shared" si="89"/>
        <v>0</v>
      </c>
      <c r="AO88" s="28">
        <f t="shared" si="137"/>
        <v>1.1908000000000001</v>
      </c>
      <c r="AP88" s="47">
        <f t="shared" si="138"/>
        <v>0</v>
      </c>
    </row>
    <row r="89" spans="1:42" x14ac:dyDescent="0.3">
      <c r="A89">
        <v>2105</v>
      </c>
      <c r="B89" s="28">
        <f t="shared" si="60"/>
        <v>4.0300000000000002E-2</v>
      </c>
      <c r="C89" s="28">
        <f t="shared" si="60"/>
        <v>3.7399999999999997E-14</v>
      </c>
      <c r="D89" s="28">
        <f t="shared" si="61"/>
        <v>2.73E-5</v>
      </c>
      <c r="E89" s="28">
        <f t="shared" si="62"/>
        <v>2.6800000000000001E-4</v>
      </c>
      <c r="F89" s="28">
        <f t="shared" si="63"/>
        <v>6.0300000000000002E-5</v>
      </c>
      <c r="G89" s="28">
        <f t="shared" si="64"/>
        <v>1.37E-7</v>
      </c>
      <c r="H89" s="28">
        <f t="shared" si="65"/>
        <v>0.40600000000000003</v>
      </c>
      <c r="I89" s="28">
        <f t="shared" si="66"/>
        <v>5.69</v>
      </c>
      <c r="J89" s="28">
        <f t="shared" si="67"/>
        <v>0.46100000000000002</v>
      </c>
      <c r="K89" s="28">
        <f t="shared" si="68"/>
        <v>3.5300000000000002E-4</v>
      </c>
      <c r="L89" s="28">
        <f t="shared" si="69"/>
        <v>9.2799999999999994E-9</v>
      </c>
      <c r="M89" s="28">
        <f t="shared" si="132"/>
        <v>6.1510000000000007</v>
      </c>
      <c r="N89" s="28">
        <f t="shared" si="133"/>
        <v>3.5300928000000001E-4</v>
      </c>
      <c r="O89">
        <v>2105</v>
      </c>
      <c r="P89" s="47">
        <f t="shared" si="70"/>
        <v>6.8040000000000003E-2</v>
      </c>
      <c r="Q89" s="47">
        <f t="shared" si="71"/>
        <v>1.0656E-13</v>
      </c>
      <c r="R89" s="47">
        <f t="shared" si="72"/>
        <v>4.5720000000000003E-5</v>
      </c>
      <c r="S89" s="47">
        <f t="shared" si="73"/>
        <v>4.572E-4</v>
      </c>
      <c r="T89" s="47">
        <f t="shared" si="74"/>
        <v>9.6840000000000001E-5</v>
      </c>
      <c r="U89" s="47">
        <f t="shared" si="75"/>
        <v>2.5524000000000001E-8</v>
      </c>
      <c r="V89" s="47">
        <f t="shared" si="76"/>
        <v>0.61919999999999997</v>
      </c>
      <c r="W89" s="47">
        <f t="shared" si="77"/>
        <v>3.7440000000000002</v>
      </c>
      <c r="X89" s="47">
        <f t="shared" si="78"/>
        <v>0.79559999999999997</v>
      </c>
      <c r="Y89" s="47">
        <f t="shared" si="79"/>
        <v>5.3279999999999998E-5</v>
      </c>
      <c r="Z89" s="47">
        <f t="shared" si="80"/>
        <v>1.3104E-3</v>
      </c>
      <c r="AA89" s="47">
        <f t="shared" si="134"/>
        <v>4.5396000000000001</v>
      </c>
      <c r="AB89" s="47">
        <f t="shared" si="135"/>
        <v>1.3636799999999999E-3</v>
      </c>
      <c r="AC89">
        <v>2105</v>
      </c>
      <c r="AD89" s="28">
        <f t="shared" si="81"/>
        <v>0.105</v>
      </c>
      <c r="AE89" s="28">
        <f t="shared" ref="AE89" si="158">AE88</f>
        <v>1.667E-16</v>
      </c>
      <c r="AF89" s="28">
        <v>3.5410000000000001E-5</v>
      </c>
      <c r="AG89" s="28">
        <f t="shared" si="82"/>
        <v>4.4729999999999998E-4</v>
      </c>
      <c r="AH89" s="28">
        <f t="shared" si="83"/>
        <v>1.516E-4</v>
      </c>
      <c r="AI89" s="28">
        <f t="shared" si="84"/>
        <v>1.1370000000000001E-7</v>
      </c>
      <c r="AJ89" s="28">
        <f t="shared" si="85"/>
        <v>1.2789999999999999</v>
      </c>
      <c r="AK89" s="28">
        <f t="shared" si="86"/>
        <v>8.6499999999999994E-2</v>
      </c>
      <c r="AL89" s="28">
        <f t="shared" si="87"/>
        <v>1.1043000000000001</v>
      </c>
      <c r="AM89" s="28">
        <f t="shared" si="88"/>
        <v>0</v>
      </c>
      <c r="AN89" s="28">
        <f t="shared" si="89"/>
        <v>0</v>
      </c>
      <c r="AO89" s="28">
        <f t="shared" si="137"/>
        <v>1.1908000000000001</v>
      </c>
      <c r="AP89" s="47">
        <f t="shared" si="138"/>
        <v>0</v>
      </c>
    </row>
    <row r="90" spans="1:42" x14ac:dyDescent="0.3">
      <c r="A90">
        <v>2106</v>
      </c>
      <c r="B90" s="28">
        <f t="shared" ref="B90:C153" si="159">B89</f>
        <v>4.0300000000000002E-2</v>
      </c>
      <c r="C90" s="28">
        <f t="shared" si="159"/>
        <v>3.7399999999999997E-14</v>
      </c>
      <c r="D90" s="28">
        <f t="shared" ref="D90:D153" si="160">D89</f>
        <v>2.73E-5</v>
      </c>
      <c r="E90" s="28">
        <f t="shared" ref="E90:E153" si="161">E89</f>
        <v>2.6800000000000001E-4</v>
      </c>
      <c r="F90" s="28">
        <f t="shared" ref="F90:F153" si="162">F89</f>
        <v>6.0300000000000002E-5</v>
      </c>
      <c r="G90" s="28">
        <f t="shared" ref="G90:G153" si="163">G89</f>
        <v>1.37E-7</v>
      </c>
      <c r="H90" s="28">
        <f t="shared" ref="H90:H153" si="164">H89</f>
        <v>0.40600000000000003</v>
      </c>
      <c r="I90" s="28">
        <f t="shared" ref="I90:I153" si="165">I89</f>
        <v>5.69</v>
      </c>
      <c r="J90" s="28">
        <f t="shared" ref="J90:J153" si="166">J89</f>
        <v>0.46100000000000002</v>
      </c>
      <c r="K90" s="28">
        <f t="shared" ref="K90:K153" si="167">K89</f>
        <v>3.5300000000000002E-4</v>
      </c>
      <c r="L90" s="28">
        <f t="shared" ref="L90:L153" si="168">L89</f>
        <v>9.2799999999999994E-9</v>
      </c>
      <c r="M90" s="28">
        <f t="shared" si="132"/>
        <v>6.1510000000000007</v>
      </c>
      <c r="N90" s="28">
        <f t="shared" si="133"/>
        <v>3.5300928000000001E-4</v>
      </c>
      <c r="O90">
        <v>2106</v>
      </c>
      <c r="P90" s="47">
        <f t="shared" ref="P90:P153" si="169">P89</f>
        <v>6.8040000000000003E-2</v>
      </c>
      <c r="Q90" s="47">
        <f t="shared" ref="Q90:Q153" si="170">Q89</f>
        <v>1.0656E-13</v>
      </c>
      <c r="R90" s="47">
        <f t="shared" ref="R90:R153" si="171">R89</f>
        <v>4.5720000000000003E-5</v>
      </c>
      <c r="S90" s="47">
        <f t="shared" ref="S90:S153" si="172">S89</f>
        <v>4.572E-4</v>
      </c>
      <c r="T90" s="47">
        <f t="shared" ref="T90:T153" si="173">T89</f>
        <v>9.6840000000000001E-5</v>
      </c>
      <c r="U90" s="47">
        <f t="shared" ref="U90:U153" si="174">U89</f>
        <v>2.5524000000000001E-8</v>
      </c>
      <c r="V90" s="47">
        <f t="shared" ref="V90:V153" si="175">V89</f>
        <v>0.61919999999999997</v>
      </c>
      <c r="W90" s="47">
        <f t="shared" ref="W90:W153" si="176">W89</f>
        <v>3.7440000000000002</v>
      </c>
      <c r="X90" s="47">
        <f t="shared" ref="X90:X153" si="177">X89</f>
        <v>0.79559999999999997</v>
      </c>
      <c r="Y90" s="47">
        <f t="shared" ref="Y90:Y153" si="178">Y89</f>
        <v>5.3279999999999998E-5</v>
      </c>
      <c r="Z90" s="47">
        <f t="shared" ref="Z90:Z153" si="179">Z89</f>
        <v>1.3104E-3</v>
      </c>
      <c r="AA90" s="47">
        <f t="shared" si="134"/>
        <v>4.5396000000000001</v>
      </c>
      <c r="AB90" s="47">
        <f t="shared" si="135"/>
        <v>1.3636799999999999E-3</v>
      </c>
      <c r="AC90">
        <v>2106</v>
      </c>
      <c r="AD90" s="28">
        <f t="shared" ref="AD90:AE153" si="180">AD89</f>
        <v>0.105</v>
      </c>
      <c r="AE90" s="28">
        <f t="shared" si="180"/>
        <v>1.667E-16</v>
      </c>
      <c r="AF90" s="28">
        <v>3.5410000000000001E-5</v>
      </c>
      <c r="AG90" s="28">
        <f t="shared" ref="AG90:AG153" si="181">AG89</f>
        <v>4.4729999999999998E-4</v>
      </c>
      <c r="AH90" s="28">
        <f t="shared" ref="AH90:AH153" si="182">AH89</f>
        <v>1.516E-4</v>
      </c>
      <c r="AI90" s="28">
        <f t="shared" ref="AI90:AI153" si="183">AI89</f>
        <v>1.1370000000000001E-7</v>
      </c>
      <c r="AJ90" s="28">
        <f t="shared" ref="AJ90:AJ153" si="184">AJ89</f>
        <v>1.2789999999999999</v>
      </c>
      <c r="AK90" s="28">
        <f t="shared" ref="AK90:AK153" si="185">AK89</f>
        <v>8.6499999999999994E-2</v>
      </c>
      <c r="AL90" s="28">
        <f t="shared" ref="AL90:AL153" si="186">AL89</f>
        <v>1.1043000000000001</v>
      </c>
      <c r="AM90" s="28">
        <f t="shared" ref="AM90:AM153" si="187">AM89</f>
        <v>0</v>
      </c>
      <c r="AN90" s="28">
        <f t="shared" ref="AN90:AN153" si="188">AN89</f>
        <v>0</v>
      </c>
      <c r="AO90" s="28">
        <f t="shared" si="137"/>
        <v>1.1908000000000001</v>
      </c>
      <c r="AP90" s="47">
        <f t="shared" si="138"/>
        <v>0</v>
      </c>
    </row>
    <row r="91" spans="1:42" x14ac:dyDescent="0.3">
      <c r="A91">
        <v>2107</v>
      </c>
      <c r="B91" s="28">
        <f t="shared" si="159"/>
        <v>4.0300000000000002E-2</v>
      </c>
      <c r="C91" s="28">
        <f t="shared" si="159"/>
        <v>3.7399999999999997E-14</v>
      </c>
      <c r="D91" s="28">
        <f t="shared" si="160"/>
        <v>2.73E-5</v>
      </c>
      <c r="E91" s="28">
        <f t="shared" si="161"/>
        <v>2.6800000000000001E-4</v>
      </c>
      <c r="F91" s="28">
        <f t="shared" si="162"/>
        <v>6.0300000000000002E-5</v>
      </c>
      <c r="G91" s="28">
        <f t="shared" si="163"/>
        <v>1.37E-7</v>
      </c>
      <c r="H91" s="28">
        <f t="shared" si="164"/>
        <v>0.40600000000000003</v>
      </c>
      <c r="I91" s="28">
        <f t="shared" si="165"/>
        <v>5.69</v>
      </c>
      <c r="J91" s="28">
        <f t="shared" si="166"/>
        <v>0.46100000000000002</v>
      </c>
      <c r="K91" s="28">
        <f t="shared" si="167"/>
        <v>3.5300000000000002E-4</v>
      </c>
      <c r="L91" s="28">
        <f t="shared" si="168"/>
        <v>9.2799999999999994E-9</v>
      </c>
      <c r="M91" s="28">
        <f t="shared" si="132"/>
        <v>6.1510000000000007</v>
      </c>
      <c r="N91" s="28">
        <f t="shared" si="133"/>
        <v>3.5300928000000001E-4</v>
      </c>
      <c r="O91">
        <v>2107</v>
      </c>
      <c r="P91" s="47">
        <f t="shared" si="169"/>
        <v>6.8040000000000003E-2</v>
      </c>
      <c r="Q91" s="47">
        <f t="shared" si="170"/>
        <v>1.0656E-13</v>
      </c>
      <c r="R91" s="47">
        <f t="shared" si="171"/>
        <v>4.5720000000000003E-5</v>
      </c>
      <c r="S91" s="47">
        <f t="shared" si="172"/>
        <v>4.572E-4</v>
      </c>
      <c r="T91" s="47">
        <f t="shared" si="173"/>
        <v>9.6840000000000001E-5</v>
      </c>
      <c r="U91" s="47">
        <f t="shared" si="174"/>
        <v>2.5524000000000001E-8</v>
      </c>
      <c r="V91" s="47">
        <f t="shared" si="175"/>
        <v>0.61919999999999997</v>
      </c>
      <c r="W91" s="47">
        <f t="shared" si="176"/>
        <v>3.7440000000000002</v>
      </c>
      <c r="X91" s="47">
        <f t="shared" si="177"/>
        <v>0.79559999999999997</v>
      </c>
      <c r="Y91" s="47">
        <f t="shared" si="178"/>
        <v>5.3279999999999998E-5</v>
      </c>
      <c r="Z91" s="47">
        <f t="shared" si="179"/>
        <v>1.3104E-3</v>
      </c>
      <c r="AA91" s="47">
        <f t="shared" si="134"/>
        <v>4.5396000000000001</v>
      </c>
      <c r="AB91" s="47">
        <f t="shared" si="135"/>
        <v>1.3636799999999999E-3</v>
      </c>
      <c r="AC91">
        <v>2107</v>
      </c>
      <c r="AD91" s="28">
        <f t="shared" si="180"/>
        <v>0.105</v>
      </c>
      <c r="AE91" s="28">
        <f t="shared" si="180"/>
        <v>1.667E-16</v>
      </c>
      <c r="AF91" s="28">
        <v>3.5410000000000001E-5</v>
      </c>
      <c r="AG91" s="28">
        <f t="shared" si="181"/>
        <v>4.4729999999999998E-4</v>
      </c>
      <c r="AH91" s="28">
        <f t="shared" si="182"/>
        <v>1.516E-4</v>
      </c>
      <c r="AI91" s="28">
        <f t="shared" si="183"/>
        <v>1.1370000000000001E-7</v>
      </c>
      <c r="AJ91" s="28">
        <f t="shared" si="184"/>
        <v>1.2789999999999999</v>
      </c>
      <c r="AK91" s="28">
        <f t="shared" si="185"/>
        <v>8.6499999999999994E-2</v>
      </c>
      <c r="AL91" s="28">
        <f t="shared" si="186"/>
        <v>1.1043000000000001</v>
      </c>
      <c r="AM91" s="28">
        <f t="shared" si="187"/>
        <v>0</v>
      </c>
      <c r="AN91" s="28">
        <f t="shared" si="188"/>
        <v>0</v>
      </c>
      <c r="AO91" s="28">
        <f t="shared" si="137"/>
        <v>1.1908000000000001</v>
      </c>
      <c r="AP91" s="47">
        <f t="shared" si="138"/>
        <v>0</v>
      </c>
    </row>
    <row r="92" spans="1:42" x14ac:dyDescent="0.3">
      <c r="A92">
        <v>2108</v>
      </c>
      <c r="B92" s="28">
        <f t="shared" si="159"/>
        <v>4.0300000000000002E-2</v>
      </c>
      <c r="C92" s="28">
        <f t="shared" si="159"/>
        <v>3.7399999999999997E-14</v>
      </c>
      <c r="D92" s="28">
        <f t="shared" si="160"/>
        <v>2.73E-5</v>
      </c>
      <c r="E92" s="28">
        <f t="shared" si="161"/>
        <v>2.6800000000000001E-4</v>
      </c>
      <c r="F92" s="28">
        <f t="shared" si="162"/>
        <v>6.0300000000000002E-5</v>
      </c>
      <c r="G92" s="28">
        <f t="shared" si="163"/>
        <v>1.37E-7</v>
      </c>
      <c r="H92" s="28">
        <f t="shared" si="164"/>
        <v>0.40600000000000003</v>
      </c>
      <c r="I92" s="28">
        <f t="shared" si="165"/>
        <v>5.69</v>
      </c>
      <c r="J92" s="28">
        <f t="shared" si="166"/>
        <v>0.46100000000000002</v>
      </c>
      <c r="K92" s="28">
        <f t="shared" si="167"/>
        <v>3.5300000000000002E-4</v>
      </c>
      <c r="L92" s="28">
        <f t="shared" si="168"/>
        <v>9.2799999999999994E-9</v>
      </c>
      <c r="M92" s="28">
        <f t="shared" si="132"/>
        <v>6.1510000000000007</v>
      </c>
      <c r="N92" s="28">
        <f t="shared" si="133"/>
        <v>3.5300928000000001E-4</v>
      </c>
      <c r="O92">
        <v>2108</v>
      </c>
      <c r="P92" s="47">
        <f t="shared" si="169"/>
        <v>6.8040000000000003E-2</v>
      </c>
      <c r="Q92" s="47">
        <f t="shared" si="170"/>
        <v>1.0656E-13</v>
      </c>
      <c r="R92" s="47">
        <f t="shared" si="171"/>
        <v>4.5720000000000003E-5</v>
      </c>
      <c r="S92" s="47">
        <f t="shared" si="172"/>
        <v>4.572E-4</v>
      </c>
      <c r="T92" s="47">
        <f t="shared" si="173"/>
        <v>9.6840000000000001E-5</v>
      </c>
      <c r="U92" s="47">
        <f t="shared" si="174"/>
        <v>2.5524000000000001E-8</v>
      </c>
      <c r="V92" s="47">
        <f t="shared" si="175"/>
        <v>0.61919999999999997</v>
      </c>
      <c r="W92" s="47">
        <f t="shared" si="176"/>
        <v>3.7440000000000002</v>
      </c>
      <c r="X92" s="47">
        <f t="shared" si="177"/>
        <v>0.79559999999999997</v>
      </c>
      <c r="Y92" s="47">
        <f t="shared" si="178"/>
        <v>5.3279999999999998E-5</v>
      </c>
      <c r="Z92" s="47">
        <f t="shared" si="179"/>
        <v>1.3104E-3</v>
      </c>
      <c r="AA92" s="47">
        <f t="shared" si="134"/>
        <v>4.5396000000000001</v>
      </c>
      <c r="AB92" s="47">
        <f t="shared" si="135"/>
        <v>1.3636799999999999E-3</v>
      </c>
      <c r="AC92">
        <v>2108</v>
      </c>
      <c r="AD92" s="28">
        <f t="shared" si="180"/>
        <v>0.105</v>
      </c>
      <c r="AE92" s="28">
        <f t="shared" si="180"/>
        <v>1.667E-16</v>
      </c>
      <c r="AF92" s="28">
        <v>3.5410000000000001E-5</v>
      </c>
      <c r="AG92" s="28">
        <f t="shared" si="181"/>
        <v>4.4729999999999998E-4</v>
      </c>
      <c r="AH92" s="28">
        <f t="shared" si="182"/>
        <v>1.516E-4</v>
      </c>
      <c r="AI92" s="28">
        <f t="shared" si="183"/>
        <v>1.1370000000000001E-7</v>
      </c>
      <c r="AJ92" s="28">
        <f t="shared" si="184"/>
        <v>1.2789999999999999</v>
      </c>
      <c r="AK92" s="28">
        <f t="shared" si="185"/>
        <v>8.6499999999999994E-2</v>
      </c>
      <c r="AL92" s="28">
        <f t="shared" si="186"/>
        <v>1.1043000000000001</v>
      </c>
      <c r="AM92" s="28">
        <f t="shared" si="187"/>
        <v>0</v>
      </c>
      <c r="AN92" s="28">
        <f t="shared" si="188"/>
        <v>0</v>
      </c>
      <c r="AO92" s="28">
        <f t="shared" si="137"/>
        <v>1.1908000000000001</v>
      </c>
      <c r="AP92" s="47">
        <f t="shared" si="138"/>
        <v>0</v>
      </c>
    </row>
    <row r="93" spans="1:42" x14ac:dyDescent="0.3">
      <c r="A93">
        <v>2109</v>
      </c>
      <c r="B93" s="28">
        <f t="shared" si="159"/>
        <v>4.0300000000000002E-2</v>
      </c>
      <c r="C93" s="28">
        <f t="shared" si="159"/>
        <v>3.7399999999999997E-14</v>
      </c>
      <c r="D93" s="28">
        <f t="shared" si="160"/>
        <v>2.73E-5</v>
      </c>
      <c r="E93" s="28">
        <f t="shared" si="161"/>
        <v>2.6800000000000001E-4</v>
      </c>
      <c r="F93" s="28">
        <f t="shared" si="162"/>
        <v>6.0300000000000002E-5</v>
      </c>
      <c r="G93" s="28">
        <f t="shared" si="163"/>
        <v>1.37E-7</v>
      </c>
      <c r="H93" s="28">
        <f t="shared" si="164"/>
        <v>0.40600000000000003</v>
      </c>
      <c r="I93" s="28">
        <f t="shared" si="165"/>
        <v>5.69</v>
      </c>
      <c r="J93" s="28">
        <f t="shared" si="166"/>
        <v>0.46100000000000002</v>
      </c>
      <c r="K93" s="28">
        <f t="shared" si="167"/>
        <v>3.5300000000000002E-4</v>
      </c>
      <c r="L93" s="28">
        <f t="shared" si="168"/>
        <v>9.2799999999999994E-9</v>
      </c>
      <c r="M93" s="28">
        <f t="shared" si="132"/>
        <v>6.1510000000000007</v>
      </c>
      <c r="N93" s="28">
        <f t="shared" si="133"/>
        <v>3.5300928000000001E-4</v>
      </c>
      <c r="O93">
        <v>2109</v>
      </c>
      <c r="P93" s="47">
        <f t="shared" si="169"/>
        <v>6.8040000000000003E-2</v>
      </c>
      <c r="Q93" s="47">
        <f t="shared" si="170"/>
        <v>1.0656E-13</v>
      </c>
      <c r="R93" s="47">
        <f t="shared" si="171"/>
        <v>4.5720000000000003E-5</v>
      </c>
      <c r="S93" s="47">
        <f t="shared" si="172"/>
        <v>4.572E-4</v>
      </c>
      <c r="T93" s="47">
        <f t="shared" si="173"/>
        <v>9.6840000000000001E-5</v>
      </c>
      <c r="U93" s="47">
        <f t="shared" si="174"/>
        <v>2.5524000000000001E-8</v>
      </c>
      <c r="V93" s="47">
        <f t="shared" si="175"/>
        <v>0.61919999999999997</v>
      </c>
      <c r="W93" s="47">
        <f t="shared" si="176"/>
        <v>3.7440000000000002</v>
      </c>
      <c r="X93" s="47">
        <f t="shared" si="177"/>
        <v>0.79559999999999997</v>
      </c>
      <c r="Y93" s="47">
        <f t="shared" si="178"/>
        <v>5.3279999999999998E-5</v>
      </c>
      <c r="Z93" s="47">
        <f t="shared" si="179"/>
        <v>1.3104E-3</v>
      </c>
      <c r="AA93" s="47">
        <f t="shared" si="134"/>
        <v>4.5396000000000001</v>
      </c>
      <c r="AB93" s="47">
        <f t="shared" si="135"/>
        <v>1.3636799999999999E-3</v>
      </c>
      <c r="AC93">
        <v>2109</v>
      </c>
      <c r="AD93" s="28">
        <f t="shared" si="180"/>
        <v>0.105</v>
      </c>
      <c r="AE93" s="28">
        <f t="shared" si="180"/>
        <v>1.667E-16</v>
      </c>
      <c r="AF93" s="28">
        <v>3.5410000000000001E-5</v>
      </c>
      <c r="AG93" s="28">
        <f t="shared" si="181"/>
        <v>4.4729999999999998E-4</v>
      </c>
      <c r="AH93" s="28">
        <f t="shared" si="182"/>
        <v>1.516E-4</v>
      </c>
      <c r="AI93" s="28">
        <f t="shared" si="183"/>
        <v>1.1370000000000001E-7</v>
      </c>
      <c r="AJ93" s="28">
        <f t="shared" si="184"/>
        <v>1.2789999999999999</v>
      </c>
      <c r="AK93" s="28">
        <f t="shared" si="185"/>
        <v>8.6499999999999994E-2</v>
      </c>
      <c r="AL93" s="28">
        <f t="shared" si="186"/>
        <v>1.1043000000000001</v>
      </c>
      <c r="AM93" s="28">
        <f t="shared" si="187"/>
        <v>0</v>
      </c>
      <c r="AN93" s="28">
        <f t="shared" si="188"/>
        <v>0</v>
      </c>
      <c r="AO93" s="28">
        <f t="shared" si="137"/>
        <v>1.1908000000000001</v>
      </c>
      <c r="AP93" s="47">
        <f t="shared" si="138"/>
        <v>0</v>
      </c>
    </row>
    <row r="94" spans="1:42" x14ac:dyDescent="0.3">
      <c r="A94">
        <v>2110</v>
      </c>
      <c r="B94" s="28">
        <f t="shared" si="159"/>
        <v>4.0300000000000002E-2</v>
      </c>
      <c r="C94" s="28">
        <f t="shared" si="159"/>
        <v>3.7399999999999997E-14</v>
      </c>
      <c r="D94" s="28">
        <f t="shared" si="160"/>
        <v>2.73E-5</v>
      </c>
      <c r="E94" s="28">
        <f t="shared" si="161"/>
        <v>2.6800000000000001E-4</v>
      </c>
      <c r="F94" s="28">
        <f t="shared" si="162"/>
        <v>6.0300000000000002E-5</v>
      </c>
      <c r="G94" s="28">
        <f t="shared" si="163"/>
        <v>1.37E-7</v>
      </c>
      <c r="H94" s="28">
        <f t="shared" si="164"/>
        <v>0.40600000000000003</v>
      </c>
      <c r="I94" s="28">
        <f t="shared" si="165"/>
        <v>5.69</v>
      </c>
      <c r="J94" s="28">
        <f t="shared" si="166"/>
        <v>0.46100000000000002</v>
      </c>
      <c r="K94" s="28">
        <f t="shared" si="167"/>
        <v>3.5300000000000002E-4</v>
      </c>
      <c r="L94" s="28">
        <f t="shared" si="168"/>
        <v>9.2799999999999994E-9</v>
      </c>
      <c r="M94" s="28">
        <f t="shared" si="132"/>
        <v>6.1510000000000007</v>
      </c>
      <c r="N94" s="28">
        <f t="shared" si="133"/>
        <v>3.5300928000000001E-4</v>
      </c>
      <c r="O94">
        <v>2110</v>
      </c>
      <c r="P94" s="47">
        <f t="shared" si="169"/>
        <v>6.8040000000000003E-2</v>
      </c>
      <c r="Q94" s="47">
        <f t="shared" si="170"/>
        <v>1.0656E-13</v>
      </c>
      <c r="R94" s="47">
        <f t="shared" si="171"/>
        <v>4.5720000000000003E-5</v>
      </c>
      <c r="S94" s="47">
        <f t="shared" si="172"/>
        <v>4.572E-4</v>
      </c>
      <c r="T94" s="47">
        <f t="shared" si="173"/>
        <v>9.6840000000000001E-5</v>
      </c>
      <c r="U94" s="47">
        <f t="shared" si="174"/>
        <v>2.5524000000000001E-8</v>
      </c>
      <c r="V94" s="47">
        <f t="shared" si="175"/>
        <v>0.61919999999999997</v>
      </c>
      <c r="W94" s="47">
        <f t="shared" si="176"/>
        <v>3.7440000000000002</v>
      </c>
      <c r="X94" s="47">
        <f t="shared" si="177"/>
        <v>0.79559999999999997</v>
      </c>
      <c r="Y94" s="47">
        <f t="shared" si="178"/>
        <v>5.3279999999999998E-5</v>
      </c>
      <c r="Z94" s="47">
        <f t="shared" si="179"/>
        <v>1.3104E-3</v>
      </c>
      <c r="AA94" s="47">
        <f t="shared" si="134"/>
        <v>4.5396000000000001</v>
      </c>
      <c r="AB94" s="47">
        <f t="shared" si="135"/>
        <v>1.3636799999999999E-3</v>
      </c>
      <c r="AC94">
        <v>2110</v>
      </c>
      <c r="AD94" s="28">
        <f t="shared" si="180"/>
        <v>0.105</v>
      </c>
      <c r="AE94" s="28">
        <f t="shared" si="180"/>
        <v>1.667E-16</v>
      </c>
      <c r="AF94" s="28">
        <v>3.5410000000000001E-5</v>
      </c>
      <c r="AG94" s="28">
        <f t="shared" si="181"/>
        <v>4.4729999999999998E-4</v>
      </c>
      <c r="AH94" s="28">
        <f t="shared" si="182"/>
        <v>1.516E-4</v>
      </c>
      <c r="AI94" s="28">
        <f t="shared" si="183"/>
        <v>1.1370000000000001E-7</v>
      </c>
      <c r="AJ94" s="28">
        <f t="shared" si="184"/>
        <v>1.2789999999999999</v>
      </c>
      <c r="AK94" s="28">
        <f t="shared" si="185"/>
        <v>8.6499999999999994E-2</v>
      </c>
      <c r="AL94" s="28">
        <f t="shared" si="186"/>
        <v>1.1043000000000001</v>
      </c>
      <c r="AM94" s="28">
        <f t="shared" si="187"/>
        <v>0</v>
      </c>
      <c r="AN94" s="28">
        <f t="shared" si="188"/>
        <v>0</v>
      </c>
      <c r="AO94" s="28">
        <f t="shared" si="137"/>
        <v>1.1908000000000001</v>
      </c>
      <c r="AP94" s="47">
        <f t="shared" si="138"/>
        <v>0</v>
      </c>
    </row>
    <row r="95" spans="1:42" x14ac:dyDescent="0.3">
      <c r="A95">
        <v>2111</v>
      </c>
      <c r="B95" s="28">
        <f t="shared" si="159"/>
        <v>4.0300000000000002E-2</v>
      </c>
      <c r="C95" s="28">
        <f t="shared" si="159"/>
        <v>3.7399999999999997E-14</v>
      </c>
      <c r="D95" s="28">
        <f t="shared" si="160"/>
        <v>2.73E-5</v>
      </c>
      <c r="E95" s="28">
        <f t="shared" si="161"/>
        <v>2.6800000000000001E-4</v>
      </c>
      <c r="F95" s="28">
        <f t="shared" si="162"/>
        <v>6.0300000000000002E-5</v>
      </c>
      <c r="G95" s="28">
        <f t="shared" si="163"/>
        <v>1.37E-7</v>
      </c>
      <c r="H95" s="28">
        <f t="shared" si="164"/>
        <v>0.40600000000000003</v>
      </c>
      <c r="I95" s="28">
        <f t="shared" si="165"/>
        <v>5.69</v>
      </c>
      <c r="J95" s="28">
        <f t="shared" si="166"/>
        <v>0.46100000000000002</v>
      </c>
      <c r="K95" s="28">
        <f t="shared" si="167"/>
        <v>3.5300000000000002E-4</v>
      </c>
      <c r="L95" s="28">
        <f t="shared" si="168"/>
        <v>9.2799999999999994E-9</v>
      </c>
      <c r="M95" s="28">
        <f t="shared" si="132"/>
        <v>6.1510000000000007</v>
      </c>
      <c r="N95" s="28">
        <f t="shared" si="133"/>
        <v>3.5300928000000001E-4</v>
      </c>
      <c r="O95">
        <v>2111</v>
      </c>
      <c r="P95" s="47">
        <f t="shared" si="169"/>
        <v>6.8040000000000003E-2</v>
      </c>
      <c r="Q95" s="47">
        <f t="shared" si="170"/>
        <v>1.0656E-13</v>
      </c>
      <c r="R95" s="47">
        <f t="shared" si="171"/>
        <v>4.5720000000000003E-5</v>
      </c>
      <c r="S95" s="47">
        <f t="shared" si="172"/>
        <v>4.572E-4</v>
      </c>
      <c r="T95" s="47">
        <f t="shared" si="173"/>
        <v>9.6840000000000001E-5</v>
      </c>
      <c r="U95" s="47">
        <f t="shared" si="174"/>
        <v>2.5524000000000001E-8</v>
      </c>
      <c r="V95" s="47">
        <f t="shared" si="175"/>
        <v>0.61919999999999997</v>
      </c>
      <c r="W95" s="47">
        <f t="shared" si="176"/>
        <v>3.7440000000000002</v>
      </c>
      <c r="X95" s="47">
        <f t="shared" si="177"/>
        <v>0.79559999999999997</v>
      </c>
      <c r="Y95" s="47">
        <f t="shared" si="178"/>
        <v>5.3279999999999998E-5</v>
      </c>
      <c r="Z95" s="47">
        <f t="shared" si="179"/>
        <v>1.3104E-3</v>
      </c>
      <c r="AA95" s="47">
        <f t="shared" si="134"/>
        <v>4.5396000000000001</v>
      </c>
      <c r="AB95" s="47">
        <f t="shared" si="135"/>
        <v>1.3636799999999999E-3</v>
      </c>
      <c r="AC95">
        <v>2111</v>
      </c>
      <c r="AD95" s="28">
        <f t="shared" si="180"/>
        <v>0.105</v>
      </c>
      <c r="AE95" s="28">
        <f t="shared" si="180"/>
        <v>1.667E-16</v>
      </c>
      <c r="AF95" s="28">
        <v>3.5410000000000001E-5</v>
      </c>
      <c r="AG95" s="28">
        <f t="shared" si="181"/>
        <v>4.4729999999999998E-4</v>
      </c>
      <c r="AH95" s="28">
        <f t="shared" si="182"/>
        <v>1.516E-4</v>
      </c>
      <c r="AI95" s="28">
        <f t="shared" si="183"/>
        <v>1.1370000000000001E-7</v>
      </c>
      <c r="AJ95" s="28">
        <f t="shared" si="184"/>
        <v>1.2789999999999999</v>
      </c>
      <c r="AK95" s="28">
        <f t="shared" si="185"/>
        <v>8.6499999999999994E-2</v>
      </c>
      <c r="AL95" s="28">
        <f t="shared" si="186"/>
        <v>1.1043000000000001</v>
      </c>
      <c r="AM95" s="28">
        <f t="shared" si="187"/>
        <v>0</v>
      </c>
      <c r="AN95" s="28">
        <f t="shared" si="188"/>
        <v>0</v>
      </c>
      <c r="AO95" s="28">
        <f t="shared" si="137"/>
        <v>1.1908000000000001</v>
      </c>
      <c r="AP95" s="47">
        <f t="shared" si="138"/>
        <v>0</v>
      </c>
    </row>
    <row r="96" spans="1:42" x14ac:dyDescent="0.3">
      <c r="A96">
        <v>2112</v>
      </c>
      <c r="B96" s="28">
        <f t="shared" si="159"/>
        <v>4.0300000000000002E-2</v>
      </c>
      <c r="C96" s="28">
        <f t="shared" si="159"/>
        <v>3.7399999999999997E-14</v>
      </c>
      <c r="D96" s="28">
        <f t="shared" si="160"/>
        <v>2.73E-5</v>
      </c>
      <c r="E96" s="28">
        <f t="shared" si="161"/>
        <v>2.6800000000000001E-4</v>
      </c>
      <c r="F96" s="28">
        <f t="shared" si="162"/>
        <v>6.0300000000000002E-5</v>
      </c>
      <c r="G96" s="28">
        <f t="shared" si="163"/>
        <v>1.37E-7</v>
      </c>
      <c r="H96" s="28">
        <f t="shared" si="164"/>
        <v>0.40600000000000003</v>
      </c>
      <c r="I96" s="28">
        <f t="shared" si="165"/>
        <v>5.69</v>
      </c>
      <c r="J96" s="28">
        <f t="shared" si="166"/>
        <v>0.46100000000000002</v>
      </c>
      <c r="K96" s="28">
        <f t="shared" si="167"/>
        <v>3.5300000000000002E-4</v>
      </c>
      <c r="L96" s="28">
        <f t="shared" si="168"/>
        <v>9.2799999999999994E-9</v>
      </c>
      <c r="M96" s="28">
        <f t="shared" si="132"/>
        <v>6.1510000000000007</v>
      </c>
      <c r="N96" s="28">
        <f t="shared" si="133"/>
        <v>3.5300928000000001E-4</v>
      </c>
      <c r="O96">
        <v>2112</v>
      </c>
      <c r="P96" s="47">
        <f t="shared" si="169"/>
        <v>6.8040000000000003E-2</v>
      </c>
      <c r="Q96" s="47">
        <f t="shared" si="170"/>
        <v>1.0656E-13</v>
      </c>
      <c r="R96" s="47">
        <f t="shared" si="171"/>
        <v>4.5720000000000003E-5</v>
      </c>
      <c r="S96" s="47">
        <f t="shared" si="172"/>
        <v>4.572E-4</v>
      </c>
      <c r="T96" s="47">
        <f t="shared" si="173"/>
        <v>9.6840000000000001E-5</v>
      </c>
      <c r="U96" s="47">
        <f t="shared" si="174"/>
        <v>2.5524000000000001E-8</v>
      </c>
      <c r="V96" s="47">
        <f t="shared" si="175"/>
        <v>0.61919999999999997</v>
      </c>
      <c r="W96" s="47">
        <f t="shared" si="176"/>
        <v>3.7440000000000002</v>
      </c>
      <c r="X96" s="47">
        <f t="shared" si="177"/>
        <v>0.79559999999999997</v>
      </c>
      <c r="Y96" s="47">
        <f t="shared" si="178"/>
        <v>5.3279999999999998E-5</v>
      </c>
      <c r="Z96" s="47">
        <f t="shared" si="179"/>
        <v>1.3104E-3</v>
      </c>
      <c r="AA96" s="47">
        <f t="shared" si="134"/>
        <v>4.5396000000000001</v>
      </c>
      <c r="AB96" s="47">
        <f t="shared" si="135"/>
        <v>1.3636799999999999E-3</v>
      </c>
      <c r="AC96">
        <v>2112</v>
      </c>
      <c r="AD96" s="28">
        <f t="shared" si="180"/>
        <v>0.105</v>
      </c>
      <c r="AE96" s="28">
        <f t="shared" si="180"/>
        <v>1.667E-16</v>
      </c>
      <c r="AF96" s="28">
        <v>3.5410000000000001E-5</v>
      </c>
      <c r="AG96" s="28">
        <f t="shared" si="181"/>
        <v>4.4729999999999998E-4</v>
      </c>
      <c r="AH96" s="28">
        <f t="shared" si="182"/>
        <v>1.516E-4</v>
      </c>
      <c r="AI96" s="28">
        <f t="shared" si="183"/>
        <v>1.1370000000000001E-7</v>
      </c>
      <c r="AJ96" s="28">
        <f t="shared" si="184"/>
        <v>1.2789999999999999</v>
      </c>
      <c r="AK96" s="28">
        <f t="shared" si="185"/>
        <v>8.6499999999999994E-2</v>
      </c>
      <c r="AL96" s="28">
        <f t="shared" si="186"/>
        <v>1.1043000000000001</v>
      </c>
      <c r="AM96" s="28">
        <f t="shared" si="187"/>
        <v>0</v>
      </c>
      <c r="AN96" s="28">
        <f t="shared" si="188"/>
        <v>0</v>
      </c>
      <c r="AO96" s="28">
        <f t="shared" si="137"/>
        <v>1.1908000000000001</v>
      </c>
      <c r="AP96" s="47">
        <f t="shared" si="138"/>
        <v>0</v>
      </c>
    </row>
    <row r="97" spans="1:42" x14ac:dyDescent="0.3">
      <c r="A97">
        <v>2113</v>
      </c>
      <c r="B97" s="28">
        <f t="shared" si="159"/>
        <v>4.0300000000000002E-2</v>
      </c>
      <c r="C97" s="28">
        <f t="shared" si="159"/>
        <v>3.7399999999999997E-14</v>
      </c>
      <c r="D97" s="28">
        <f t="shared" si="160"/>
        <v>2.73E-5</v>
      </c>
      <c r="E97" s="28">
        <f t="shared" si="161"/>
        <v>2.6800000000000001E-4</v>
      </c>
      <c r="F97" s="28">
        <f t="shared" si="162"/>
        <v>6.0300000000000002E-5</v>
      </c>
      <c r="G97" s="28">
        <f t="shared" si="163"/>
        <v>1.37E-7</v>
      </c>
      <c r="H97" s="28">
        <f t="shared" si="164"/>
        <v>0.40600000000000003</v>
      </c>
      <c r="I97" s="28">
        <f t="shared" si="165"/>
        <v>5.69</v>
      </c>
      <c r="J97" s="28">
        <f t="shared" si="166"/>
        <v>0.46100000000000002</v>
      </c>
      <c r="K97" s="28">
        <f t="shared" si="167"/>
        <v>3.5300000000000002E-4</v>
      </c>
      <c r="L97" s="28">
        <f t="shared" si="168"/>
        <v>9.2799999999999994E-9</v>
      </c>
      <c r="M97" s="28">
        <f t="shared" si="132"/>
        <v>6.1510000000000007</v>
      </c>
      <c r="N97" s="28">
        <f t="shared" si="133"/>
        <v>3.5300928000000001E-4</v>
      </c>
      <c r="O97">
        <v>2113</v>
      </c>
      <c r="P97" s="47">
        <f t="shared" si="169"/>
        <v>6.8040000000000003E-2</v>
      </c>
      <c r="Q97" s="47">
        <f t="shared" si="170"/>
        <v>1.0656E-13</v>
      </c>
      <c r="R97" s="47">
        <f t="shared" si="171"/>
        <v>4.5720000000000003E-5</v>
      </c>
      <c r="S97" s="47">
        <f t="shared" si="172"/>
        <v>4.572E-4</v>
      </c>
      <c r="T97" s="47">
        <f t="shared" si="173"/>
        <v>9.6840000000000001E-5</v>
      </c>
      <c r="U97" s="47">
        <f t="shared" si="174"/>
        <v>2.5524000000000001E-8</v>
      </c>
      <c r="V97" s="47">
        <f t="shared" si="175"/>
        <v>0.61919999999999997</v>
      </c>
      <c r="W97" s="47">
        <f t="shared" si="176"/>
        <v>3.7440000000000002</v>
      </c>
      <c r="X97" s="47">
        <f t="shared" si="177"/>
        <v>0.79559999999999997</v>
      </c>
      <c r="Y97" s="47">
        <f t="shared" si="178"/>
        <v>5.3279999999999998E-5</v>
      </c>
      <c r="Z97" s="47">
        <f t="shared" si="179"/>
        <v>1.3104E-3</v>
      </c>
      <c r="AA97" s="47">
        <f t="shared" si="134"/>
        <v>4.5396000000000001</v>
      </c>
      <c r="AB97" s="47">
        <f t="shared" si="135"/>
        <v>1.3636799999999999E-3</v>
      </c>
      <c r="AC97">
        <v>2113</v>
      </c>
      <c r="AD97" s="28">
        <f t="shared" si="180"/>
        <v>0.105</v>
      </c>
      <c r="AE97" s="28">
        <f t="shared" si="180"/>
        <v>1.667E-16</v>
      </c>
      <c r="AF97" s="28">
        <v>3.5410000000000001E-5</v>
      </c>
      <c r="AG97" s="28">
        <f t="shared" si="181"/>
        <v>4.4729999999999998E-4</v>
      </c>
      <c r="AH97" s="28">
        <f t="shared" si="182"/>
        <v>1.516E-4</v>
      </c>
      <c r="AI97" s="28">
        <f t="shared" si="183"/>
        <v>1.1370000000000001E-7</v>
      </c>
      <c r="AJ97" s="28">
        <f t="shared" si="184"/>
        <v>1.2789999999999999</v>
      </c>
      <c r="AK97" s="28">
        <f t="shared" si="185"/>
        <v>8.6499999999999994E-2</v>
      </c>
      <c r="AL97" s="28">
        <f t="shared" si="186"/>
        <v>1.1043000000000001</v>
      </c>
      <c r="AM97" s="28">
        <f t="shared" si="187"/>
        <v>0</v>
      </c>
      <c r="AN97" s="28">
        <f t="shared" si="188"/>
        <v>0</v>
      </c>
      <c r="AO97" s="28">
        <f t="shared" si="137"/>
        <v>1.1908000000000001</v>
      </c>
      <c r="AP97" s="47">
        <f t="shared" si="138"/>
        <v>0</v>
      </c>
    </row>
    <row r="98" spans="1:42" x14ac:dyDescent="0.3">
      <c r="A98">
        <v>2114</v>
      </c>
      <c r="B98" s="28">
        <f t="shared" si="159"/>
        <v>4.0300000000000002E-2</v>
      </c>
      <c r="C98" s="28">
        <f t="shared" si="159"/>
        <v>3.7399999999999997E-14</v>
      </c>
      <c r="D98" s="28">
        <f t="shared" si="160"/>
        <v>2.73E-5</v>
      </c>
      <c r="E98" s="28">
        <f t="shared" si="161"/>
        <v>2.6800000000000001E-4</v>
      </c>
      <c r="F98" s="28">
        <f t="shared" si="162"/>
        <v>6.0300000000000002E-5</v>
      </c>
      <c r="G98" s="28">
        <f t="shared" si="163"/>
        <v>1.37E-7</v>
      </c>
      <c r="H98" s="28">
        <f t="shared" si="164"/>
        <v>0.40600000000000003</v>
      </c>
      <c r="I98" s="28">
        <f t="shared" si="165"/>
        <v>5.69</v>
      </c>
      <c r="J98" s="28">
        <f t="shared" si="166"/>
        <v>0.46100000000000002</v>
      </c>
      <c r="K98" s="28">
        <f t="shared" si="167"/>
        <v>3.5300000000000002E-4</v>
      </c>
      <c r="L98" s="28">
        <f t="shared" si="168"/>
        <v>9.2799999999999994E-9</v>
      </c>
      <c r="M98" s="28">
        <f t="shared" si="132"/>
        <v>6.1510000000000007</v>
      </c>
      <c r="N98" s="28">
        <f t="shared" si="133"/>
        <v>3.5300928000000001E-4</v>
      </c>
      <c r="O98">
        <v>2114</v>
      </c>
      <c r="P98" s="47">
        <f t="shared" si="169"/>
        <v>6.8040000000000003E-2</v>
      </c>
      <c r="Q98" s="47">
        <f t="shared" si="170"/>
        <v>1.0656E-13</v>
      </c>
      <c r="R98" s="47">
        <f t="shared" si="171"/>
        <v>4.5720000000000003E-5</v>
      </c>
      <c r="S98" s="47">
        <f t="shared" si="172"/>
        <v>4.572E-4</v>
      </c>
      <c r="T98" s="47">
        <f t="shared" si="173"/>
        <v>9.6840000000000001E-5</v>
      </c>
      <c r="U98" s="47">
        <f t="shared" si="174"/>
        <v>2.5524000000000001E-8</v>
      </c>
      <c r="V98" s="47">
        <f t="shared" si="175"/>
        <v>0.61919999999999997</v>
      </c>
      <c r="W98" s="47">
        <f t="shared" si="176"/>
        <v>3.7440000000000002</v>
      </c>
      <c r="X98" s="47">
        <f t="shared" si="177"/>
        <v>0.79559999999999997</v>
      </c>
      <c r="Y98" s="47">
        <f t="shared" si="178"/>
        <v>5.3279999999999998E-5</v>
      </c>
      <c r="Z98" s="47">
        <f t="shared" si="179"/>
        <v>1.3104E-3</v>
      </c>
      <c r="AA98" s="47">
        <f t="shared" si="134"/>
        <v>4.5396000000000001</v>
      </c>
      <c r="AB98" s="47">
        <f t="shared" si="135"/>
        <v>1.3636799999999999E-3</v>
      </c>
      <c r="AC98">
        <v>2114</v>
      </c>
      <c r="AD98" s="28">
        <f t="shared" si="180"/>
        <v>0.105</v>
      </c>
      <c r="AE98" s="28">
        <f t="shared" si="180"/>
        <v>1.667E-16</v>
      </c>
      <c r="AF98" s="28">
        <v>3.5410000000000001E-5</v>
      </c>
      <c r="AG98" s="28">
        <f t="shared" si="181"/>
        <v>4.4729999999999998E-4</v>
      </c>
      <c r="AH98" s="28">
        <f t="shared" si="182"/>
        <v>1.516E-4</v>
      </c>
      <c r="AI98" s="28">
        <f t="shared" si="183"/>
        <v>1.1370000000000001E-7</v>
      </c>
      <c r="AJ98" s="28">
        <f t="shared" si="184"/>
        <v>1.2789999999999999</v>
      </c>
      <c r="AK98" s="28">
        <f t="shared" si="185"/>
        <v>8.6499999999999994E-2</v>
      </c>
      <c r="AL98" s="28">
        <f t="shared" si="186"/>
        <v>1.1043000000000001</v>
      </c>
      <c r="AM98" s="28">
        <f t="shared" si="187"/>
        <v>0</v>
      </c>
      <c r="AN98" s="28">
        <f t="shared" si="188"/>
        <v>0</v>
      </c>
      <c r="AO98" s="28">
        <f t="shared" si="137"/>
        <v>1.1908000000000001</v>
      </c>
      <c r="AP98" s="47">
        <f t="shared" si="138"/>
        <v>0</v>
      </c>
    </row>
    <row r="99" spans="1:42" x14ac:dyDescent="0.3">
      <c r="A99">
        <v>2115</v>
      </c>
      <c r="B99" s="28">
        <f t="shared" si="159"/>
        <v>4.0300000000000002E-2</v>
      </c>
      <c r="C99" s="28">
        <f t="shared" si="159"/>
        <v>3.7399999999999997E-14</v>
      </c>
      <c r="D99" s="28">
        <f t="shared" si="160"/>
        <v>2.73E-5</v>
      </c>
      <c r="E99" s="28">
        <f t="shared" si="161"/>
        <v>2.6800000000000001E-4</v>
      </c>
      <c r="F99" s="28">
        <f t="shared" si="162"/>
        <v>6.0300000000000002E-5</v>
      </c>
      <c r="G99" s="28">
        <f t="shared" si="163"/>
        <v>1.37E-7</v>
      </c>
      <c r="H99" s="28">
        <f t="shared" si="164"/>
        <v>0.40600000000000003</v>
      </c>
      <c r="I99" s="28">
        <f t="shared" si="165"/>
        <v>5.69</v>
      </c>
      <c r="J99" s="28">
        <f t="shared" si="166"/>
        <v>0.46100000000000002</v>
      </c>
      <c r="K99" s="28">
        <f t="shared" si="167"/>
        <v>3.5300000000000002E-4</v>
      </c>
      <c r="L99" s="28">
        <f t="shared" si="168"/>
        <v>9.2799999999999994E-9</v>
      </c>
      <c r="M99" s="28">
        <f t="shared" si="132"/>
        <v>6.1510000000000007</v>
      </c>
      <c r="N99" s="28">
        <f t="shared" si="133"/>
        <v>3.5300928000000001E-4</v>
      </c>
      <c r="O99">
        <v>2115</v>
      </c>
      <c r="P99" s="47">
        <f t="shared" si="169"/>
        <v>6.8040000000000003E-2</v>
      </c>
      <c r="Q99" s="47">
        <f t="shared" si="170"/>
        <v>1.0656E-13</v>
      </c>
      <c r="R99" s="47">
        <f t="shared" si="171"/>
        <v>4.5720000000000003E-5</v>
      </c>
      <c r="S99" s="47">
        <f t="shared" si="172"/>
        <v>4.572E-4</v>
      </c>
      <c r="T99" s="47">
        <f t="shared" si="173"/>
        <v>9.6840000000000001E-5</v>
      </c>
      <c r="U99" s="47">
        <f t="shared" si="174"/>
        <v>2.5524000000000001E-8</v>
      </c>
      <c r="V99" s="47">
        <f t="shared" si="175"/>
        <v>0.61919999999999997</v>
      </c>
      <c r="W99" s="47">
        <f t="shared" si="176"/>
        <v>3.7440000000000002</v>
      </c>
      <c r="X99" s="47">
        <f t="shared" si="177"/>
        <v>0.79559999999999997</v>
      </c>
      <c r="Y99" s="47">
        <f t="shared" si="178"/>
        <v>5.3279999999999998E-5</v>
      </c>
      <c r="Z99" s="47">
        <f t="shared" si="179"/>
        <v>1.3104E-3</v>
      </c>
      <c r="AA99" s="47">
        <f t="shared" si="134"/>
        <v>4.5396000000000001</v>
      </c>
      <c r="AB99" s="47">
        <f t="shared" si="135"/>
        <v>1.3636799999999999E-3</v>
      </c>
      <c r="AC99">
        <v>2115</v>
      </c>
      <c r="AD99" s="28">
        <f t="shared" si="180"/>
        <v>0.105</v>
      </c>
      <c r="AE99" s="28">
        <f t="shared" si="180"/>
        <v>1.667E-16</v>
      </c>
      <c r="AF99" s="28">
        <v>3.5410000000000001E-5</v>
      </c>
      <c r="AG99" s="28">
        <f t="shared" si="181"/>
        <v>4.4729999999999998E-4</v>
      </c>
      <c r="AH99" s="28">
        <f t="shared" si="182"/>
        <v>1.516E-4</v>
      </c>
      <c r="AI99" s="28">
        <f t="shared" si="183"/>
        <v>1.1370000000000001E-7</v>
      </c>
      <c r="AJ99" s="28">
        <f t="shared" si="184"/>
        <v>1.2789999999999999</v>
      </c>
      <c r="AK99" s="28">
        <f t="shared" si="185"/>
        <v>8.6499999999999994E-2</v>
      </c>
      <c r="AL99" s="28">
        <f t="shared" si="186"/>
        <v>1.1043000000000001</v>
      </c>
      <c r="AM99" s="28">
        <f t="shared" si="187"/>
        <v>0</v>
      </c>
      <c r="AN99" s="28">
        <f t="shared" si="188"/>
        <v>0</v>
      </c>
      <c r="AO99" s="28">
        <f t="shared" si="137"/>
        <v>1.1908000000000001</v>
      </c>
      <c r="AP99" s="47">
        <f t="shared" si="138"/>
        <v>0</v>
      </c>
    </row>
    <row r="100" spans="1:42" x14ac:dyDescent="0.3">
      <c r="A100">
        <v>2116</v>
      </c>
      <c r="B100" s="28">
        <f t="shared" si="159"/>
        <v>4.0300000000000002E-2</v>
      </c>
      <c r="C100" s="28">
        <f t="shared" si="159"/>
        <v>3.7399999999999997E-14</v>
      </c>
      <c r="D100" s="28">
        <f t="shared" si="160"/>
        <v>2.73E-5</v>
      </c>
      <c r="E100" s="28">
        <f t="shared" si="161"/>
        <v>2.6800000000000001E-4</v>
      </c>
      <c r="F100" s="28">
        <f t="shared" si="162"/>
        <v>6.0300000000000002E-5</v>
      </c>
      <c r="G100" s="28">
        <f t="shared" si="163"/>
        <v>1.37E-7</v>
      </c>
      <c r="H100" s="28">
        <f t="shared" si="164"/>
        <v>0.40600000000000003</v>
      </c>
      <c r="I100" s="28">
        <f t="shared" si="165"/>
        <v>5.69</v>
      </c>
      <c r="J100" s="28">
        <f t="shared" si="166"/>
        <v>0.46100000000000002</v>
      </c>
      <c r="K100" s="28">
        <f t="shared" si="167"/>
        <v>3.5300000000000002E-4</v>
      </c>
      <c r="L100" s="28">
        <f t="shared" si="168"/>
        <v>9.2799999999999994E-9</v>
      </c>
      <c r="M100" s="28">
        <f t="shared" si="132"/>
        <v>6.1510000000000007</v>
      </c>
      <c r="N100" s="28">
        <f t="shared" si="133"/>
        <v>3.5300928000000001E-4</v>
      </c>
      <c r="O100">
        <v>2116</v>
      </c>
      <c r="P100" s="47">
        <f t="shared" si="169"/>
        <v>6.8040000000000003E-2</v>
      </c>
      <c r="Q100" s="47">
        <f t="shared" si="170"/>
        <v>1.0656E-13</v>
      </c>
      <c r="R100" s="47">
        <f t="shared" si="171"/>
        <v>4.5720000000000003E-5</v>
      </c>
      <c r="S100" s="47">
        <f t="shared" si="172"/>
        <v>4.572E-4</v>
      </c>
      <c r="T100" s="47">
        <f t="shared" si="173"/>
        <v>9.6840000000000001E-5</v>
      </c>
      <c r="U100" s="47">
        <f t="shared" si="174"/>
        <v>2.5524000000000001E-8</v>
      </c>
      <c r="V100" s="47">
        <f t="shared" si="175"/>
        <v>0.61919999999999997</v>
      </c>
      <c r="W100" s="47">
        <f t="shared" si="176"/>
        <v>3.7440000000000002</v>
      </c>
      <c r="X100" s="47">
        <f t="shared" si="177"/>
        <v>0.79559999999999997</v>
      </c>
      <c r="Y100" s="47">
        <f t="shared" si="178"/>
        <v>5.3279999999999998E-5</v>
      </c>
      <c r="Z100" s="47">
        <f t="shared" si="179"/>
        <v>1.3104E-3</v>
      </c>
      <c r="AA100" s="47">
        <f t="shared" si="134"/>
        <v>4.5396000000000001</v>
      </c>
      <c r="AB100" s="47">
        <f t="shared" si="135"/>
        <v>1.3636799999999999E-3</v>
      </c>
      <c r="AC100">
        <v>2116</v>
      </c>
      <c r="AD100" s="28">
        <f t="shared" si="180"/>
        <v>0.105</v>
      </c>
      <c r="AE100" s="28">
        <f t="shared" si="180"/>
        <v>1.667E-16</v>
      </c>
      <c r="AF100" s="28">
        <v>3.5410000000000001E-5</v>
      </c>
      <c r="AG100" s="28">
        <f t="shared" si="181"/>
        <v>4.4729999999999998E-4</v>
      </c>
      <c r="AH100" s="28">
        <f t="shared" si="182"/>
        <v>1.516E-4</v>
      </c>
      <c r="AI100" s="28">
        <f t="shared" si="183"/>
        <v>1.1370000000000001E-7</v>
      </c>
      <c r="AJ100" s="28">
        <f t="shared" si="184"/>
        <v>1.2789999999999999</v>
      </c>
      <c r="AK100" s="28">
        <f t="shared" si="185"/>
        <v>8.6499999999999994E-2</v>
      </c>
      <c r="AL100" s="28">
        <f t="shared" si="186"/>
        <v>1.1043000000000001</v>
      </c>
      <c r="AM100" s="28">
        <f t="shared" si="187"/>
        <v>0</v>
      </c>
      <c r="AN100" s="28">
        <f t="shared" si="188"/>
        <v>0</v>
      </c>
      <c r="AO100" s="28">
        <f t="shared" si="137"/>
        <v>1.1908000000000001</v>
      </c>
      <c r="AP100" s="47">
        <f t="shared" si="138"/>
        <v>0</v>
      </c>
    </row>
    <row r="101" spans="1:42" x14ac:dyDescent="0.3">
      <c r="A101">
        <v>2117</v>
      </c>
      <c r="B101" s="28">
        <f t="shared" si="159"/>
        <v>4.0300000000000002E-2</v>
      </c>
      <c r="C101" s="28">
        <f t="shared" si="159"/>
        <v>3.7399999999999997E-14</v>
      </c>
      <c r="D101" s="28">
        <f t="shared" si="160"/>
        <v>2.73E-5</v>
      </c>
      <c r="E101" s="28">
        <f t="shared" si="161"/>
        <v>2.6800000000000001E-4</v>
      </c>
      <c r="F101" s="28">
        <f t="shared" si="162"/>
        <v>6.0300000000000002E-5</v>
      </c>
      <c r="G101" s="28">
        <f t="shared" si="163"/>
        <v>1.37E-7</v>
      </c>
      <c r="H101" s="28">
        <f t="shared" si="164"/>
        <v>0.40600000000000003</v>
      </c>
      <c r="I101" s="28">
        <f t="shared" si="165"/>
        <v>5.69</v>
      </c>
      <c r="J101" s="28">
        <f t="shared" si="166"/>
        <v>0.46100000000000002</v>
      </c>
      <c r="K101" s="28">
        <f t="shared" si="167"/>
        <v>3.5300000000000002E-4</v>
      </c>
      <c r="L101" s="28">
        <f t="shared" si="168"/>
        <v>9.2799999999999994E-9</v>
      </c>
      <c r="M101" s="28">
        <f t="shared" si="132"/>
        <v>6.1510000000000007</v>
      </c>
      <c r="N101" s="28">
        <f t="shared" si="133"/>
        <v>3.5300928000000001E-4</v>
      </c>
      <c r="O101">
        <v>2117</v>
      </c>
      <c r="P101" s="47">
        <f t="shared" si="169"/>
        <v>6.8040000000000003E-2</v>
      </c>
      <c r="Q101" s="47">
        <f t="shared" si="170"/>
        <v>1.0656E-13</v>
      </c>
      <c r="R101" s="47">
        <f t="shared" si="171"/>
        <v>4.5720000000000003E-5</v>
      </c>
      <c r="S101" s="47">
        <f t="shared" si="172"/>
        <v>4.572E-4</v>
      </c>
      <c r="T101" s="47">
        <f t="shared" si="173"/>
        <v>9.6840000000000001E-5</v>
      </c>
      <c r="U101" s="47">
        <f t="shared" si="174"/>
        <v>2.5524000000000001E-8</v>
      </c>
      <c r="V101" s="47">
        <f t="shared" si="175"/>
        <v>0.61919999999999997</v>
      </c>
      <c r="W101" s="47">
        <f t="shared" si="176"/>
        <v>3.7440000000000002</v>
      </c>
      <c r="X101" s="47">
        <f t="shared" si="177"/>
        <v>0.79559999999999997</v>
      </c>
      <c r="Y101" s="47">
        <f t="shared" si="178"/>
        <v>5.3279999999999998E-5</v>
      </c>
      <c r="Z101" s="47">
        <f t="shared" si="179"/>
        <v>1.3104E-3</v>
      </c>
      <c r="AA101" s="47">
        <f t="shared" si="134"/>
        <v>4.5396000000000001</v>
      </c>
      <c r="AB101" s="47">
        <f t="shared" si="135"/>
        <v>1.3636799999999999E-3</v>
      </c>
      <c r="AC101">
        <v>2117</v>
      </c>
      <c r="AD101" s="28">
        <f t="shared" si="180"/>
        <v>0.105</v>
      </c>
      <c r="AE101" s="28">
        <f t="shared" si="180"/>
        <v>1.667E-16</v>
      </c>
      <c r="AF101" s="28">
        <v>3.5410000000000001E-5</v>
      </c>
      <c r="AG101" s="28">
        <f t="shared" si="181"/>
        <v>4.4729999999999998E-4</v>
      </c>
      <c r="AH101" s="28">
        <f t="shared" si="182"/>
        <v>1.516E-4</v>
      </c>
      <c r="AI101" s="28">
        <f t="shared" si="183"/>
        <v>1.1370000000000001E-7</v>
      </c>
      <c r="AJ101" s="28">
        <f t="shared" si="184"/>
        <v>1.2789999999999999</v>
      </c>
      <c r="AK101" s="28">
        <f t="shared" si="185"/>
        <v>8.6499999999999994E-2</v>
      </c>
      <c r="AL101" s="28">
        <f t="shared" si="186"/>
        <v>1.1043000000000001</v>
      </c>
      <c r="AM101" s="28">
        <f t="shared" si="187"/>
        <v>0</v>
      </c>
      <c r="AN101" s="28">
        <f t="shared" si="188"/>
        <v>0</v>
      </c>
      <c r="AO101" s="28">
        <f t="shared" si="137"/>
        <v>1.1908000000000001</v>
      </c>
      <c r="AP101" s="47">
        <f t="shared" si="138"/>
        <v>0</v>
      </c>
    </row>
    <row r="102" spans="1:42" x14ac:dyDescent="0.3">
      <c r="A102">
        <v>2118</v>
      </c>
      <c r="B102" s="28">
        <f t="shared" si="159"/>
        <v>4.0300000000000002E-2</v>
      </c>
      <c r="C102" s="28">
        <f t="shared" si="159"/>
        <v>3.7399999999999997E-14</v>
      </c>
      <c r="D102" s="28">
        <f t="shared" si="160"/>
        <v>2.73E-5</v>
      </c>
      <c r="E102" s="28">
        <f t="shared" si="161"/>
        <v>2.6800000000000001E-4</v>
      </c>
      <c r="F102" s="28">
        <f t="shared" si="162"/>
        <v>6.0300000000000002E-5</v>
      </c>
      <c r="G102" s="28">
        <f t="shared" si="163"/>
        <v>1.37E-7</v>
      </c>
      <c r="H102" s="28">
        <f t="shared" si="164"/>
        <v>0.40600000000000003</v>
      </c>
      <c r="I102" s="28">
        <f t="shared" si="165"/>
        <v>5.69</v>
      </c>
      <c r="J102" s="28">
        <f t="shared" si="166"/>
        <v>0.46100000000000002</v>
      </c>
      <c r="K102" s="28">
        <f t="shared" si="167"/>
        <v>3.5300000000000002E-4</v>
      </c>
      <c r="L102" s="28">
        <f t="shared" si="168"/>
        <v>9.2799999999999994E-9</v>
      </c>
      <c r="M102" s="28">
        <f t="shared" si="132"/>
        <v>6.1510000000000007</v>
      </c>
      <c r="N102" s="28">
        <f t="shared" si="133"/>
        <v>3.5300928000000001E-4</v>
      </c>
      <c r="O102">
        <v>2118</v>
      </c>
      <c r="P102" s="47">
        <f t="shared" si="169"/>
        <v>6.8040000000000003E-2</v>
      </c>
      <c r="Q102" s="47">
        <f t="shared" si="170"/>
        <v>1.0656E-13</v>
      </c>
      <c r="R102" s="47">
        <f t="shared" si="171"/>
        <v>4.5720000000000003E-5</v>
      </c>
      <c r="S102" s="47">
        <f t="shared" si="172"/>
        <v>4.572E-4</v>
      </c>
      <c r="T102" s="47">
        <f t="shared" si="173"/>
        <v>9.6840000000000001E-5</v>
      </c>
      <c r="U102" s="47">
        <f t="shared" si="174"/>
        <v>2.5524000000000001E-8</v>
      </c>
      <c r="V102" s="47">
        <f t="shared" si="175"/>
        <v>0.61919999999999997</v>
      </c>
      <c r="W102" s="47">
        <f t="shared" si="176"/>
        <v>3.7440000000000002</v>
      </c>
      <c r="X102" s="47">
        <f t="shared" si="177"/>
        <v>0.79559999999999997</v>
      </c>
      <c r="Y102" s="47">
        <f t="shared" si="178"/>
        <v>5.3279999999999998E-5</v>
      </c>
      <c r="Z102" s="47">
        <f t="shared" si="179"/>
        <v>1.3104E-3</v>
      </c>
      <c r="AA102" s="47">
        <f t="shared" si="134"/>
        <v>4.5396000000000001</v>
      </c>
      <c r="AB102" s="47">
        <f t="shared" si="135"/>
        <v>1.3636799999999999E-3</v>
      </c>
      <c r="AC102">
        <v>2118</v>
      </c>
      <c r="AD102" s="28">
        <f t="shared" si="180"/>
        <v>0.105</v>
      </c>
      <c r="AE102" s="28">
        <f t="shared" si="180"/>
        <v>1.667E-16</v>
      </c>
      <c r="AF102" s="28">
        <v>3.5410000000000001E-5</v>
      </c>
      <c r="AG102" s="28">
        <f t="shared" si="181"/>
        <v>4.4729999999999998E-4</v>
      </c>
      <c r="AH102" s="28">
        <f t="shared" si="182"/>
        <v>1.516E-4</v>
      </c>
      <c r="AI102" s="28">
        <f t="shared" si="183"/>
        <v>1.1370000000000001E-7</v>
      </c>
      <c r="AJ102" s="28">
        <f t="shared" si="184"/>
        <v>1.2789999999999999</v>
      </c>
      <c r="AK102" s="28">
        <f t="shared" si="185"/>
        <v>8.6499999999999994E-2</v>
      </c>
      <c r="AL102" s="28">
        <f t="shared" si="186"/>
        <v>1.1043000000000001</v>
      </c>
      <c r="AM102" s="28">
        <f t="shared" si="187"/>
        <v>0</v>
      </c>
      <c r="AN102" s="28">
        <f t="shared" si="188"/>
        <v>0</v>
      </c>
      <c r="AO102" s="28">
        <f t="shared" si="137"/>
        <v>1.1908000000000001</v>
      </c>
      <c r="AP102" s="47">
        <f t="shared" si="138"/>
        <v>0</v>
      </c>
    </row>
    <row r="103" spans="1:42" x14ac:dyDescent="0.3">
      <c r="A103">
        <v>2119</v>
      </c>
      <c r="B103" s="28">
        <f t="shared" si="159"/>
        <v>4.0300000000000002E-2</v>
      </c>
      <c r="C103" s="28">
        <f t="shared" si="159"/>
        <v>3.7399999999999997E-14</v>
      </c>
      <c r="D103" s="28">
        <f t="shared" si="160"/>
        <v>2.73E-5</v>
      </c>
      <c r="E103" s="28">
        <f t="shared" si="161"/>
        <v>2.6800000000000001E-4</v>
      </c>
      <c r="F103" s="28">
        <f t="shared" si="162"/>
        <v>6.0300000000000002E-5</v>
      </c>
      <c r="G103" s="28">
        <f t="shared" si="163"/>
        <v>1.37E-7</v>
      </c>
      <c r="H103" s="28">
        <f t="shared" si="164"/>
        <v>0.40600000000000003</v>
      </c>
      <c r="I103" s="28">
        <f t="shared" si="165"/>
        <v>5.69</v>
      </c>
      <c r="J103" s="28">
        <f t="shared" si="166"/>
        <v>0.46100000000000002</v>
      </c>
      <c r="K103" s="28">
        <f t="shared" si="167"/>
        <v>3.5300000000000002E-4</v>
      </c>
      <c r="L103" s="28">
        <f t="shared" si="168"/>
        <v>9.2799999999999994E-9</v>
      </c>
      <c r="M103" s="28">
        <f t="shared" si="132"/>
        <v>6.1510000000000007</v>
      </c>
      <c r="N103" s="28">
        <f t="shared" si="133"/>
        <v>3.5300928000000001E-4</v>
      </c>
      <c r="O103">
        <v>2119</v>
      </c>
      <c r="P103" s="47">
        <f t="shared" si="169"/>
        <v>6.8040000000000003E-2</v>
      </c>
      <c r="Q103" s="47">
        <f t="shared" si="170"/>
        <v>1.0656E-13</v>
      </c>
      <c r="R103" s="47">
        <f t="shared" si="171"/>
        <v>4.5720000000000003E-5</v>
      </c>
      <c r="S103" s="47">
        <f t="shared" si="172"/>
        <v>4.572E-4</v>
      </c>
      <c r="T103" s="47">
        <f t="shared" si="173"/>
        <v>9.6840000000000001E-5</v>
      </c>
      <c r="U103" s="47">
        <f t="shared" si="174"/>
        <v>2.5524000000000001E-8</v>
      </c>
      <c r="V103" s="47">
        <f t="shared" si="175"/>
        <v>0.61919999999999997</v>
      </c>
      <c r="W103" s="47">
        <f t="shared" si="176"/>
        <v>3.7440000000000002</v>
      </c>
      <c r="X103" s="47">
        <f t="shared" si="177"/>
        <v>0.79559999999999997</v>
      </c>
      <c r="Y103" s="47">
        <f t="shared" si="178"/>
        <v>5.3279999999999998E-5</v>
      </c>
      <c r="Z103" s="47">
        <f t="shared" si="179"/>
        <v>1.3104E-3</v>
      </c>
      <c r="AA103" s="47">
        <f t="shared" si="134"/>
        <v>4.5396000000000001</v>
      </c>
      <c r="AB103" s="47">
        <f t="shared" si="135"/>
        <v>1.3636799999999999E-3</v>
      </c>
      <c r="AC103">
        <v>2119</v>
      </c>
      <c r="AD103" s="28">
        <f t="shared" si="180"/>
        <v>0.105</v>
      </c>
      <c r="AE103" s="28">
        <f t="shared" si="180"/>
        <v>1.667E-16</v>
      </c>
      <c r="AF103" s="28">
        <v>3.5410000000000001E-5</v>
      </c>
      <c r="AG103" s="28">
        <f t="shared" si="181"/>
        <v>4.4729999999999998E-4</v>
      </c>
      <c r="AH103" s="28">
        <f t="shared" si="182"/>
        <v>1.516E-4</v>
      </c>
      <c r="AI103" s="28">
        <f t="shared" si="183"/>
        <v>1.1370000000000001E-7</v>
      </c>
      <c r="AJ103" s="28">
        <f t="shared" si="184"/>
        <v>1.2789999999999999</v>
      </c>
      <c r="AK103" s="28">
        <f t="shared" si="185"/>
        <v>8.6499999999999994E-2</v>
      </c>
      <c r="AL103" s="28">
        <f t="shared" si="186"/>
        <v>1.1043000000000001</v>
      </c>
      <c r="AM103" s="28">
        <f t="shared" si="187"/>
        <v>0</v>
      </c>
      <c r="AN103" s="28">
        <f t="shared" si="188"/>
        <v>0</v>
      </c>
      <c r="AO103" s="28">
        <f t="shared" si="137"/>
        <v>1.1908000000000001</v>
      </c>
      <c r="AP103" s="47">
        <f t="shared" si="138"/>
        <v>0</v>
      </c>
    </row>
    <row r="104" spans="1:42" x14ac:dyDescent="0.3">
      <c r="A104">
        <v>2120</v>
      </c>
      <c r="B104" s="28">
        <f t="shared" si="159"/>
        <v>4.0300000000000002E-2</v>
      </c>
      <c r="C104" s="28">
        <f t="shared" si="159"/>
        <v>3.7399999999999997E-14</v>
      </c>
      <c r="D104" s="28">
        <f t="shared" si="160"/>
        <v>2.73E-5</v>
      </c>
      <c r="E104" s="28">
        <f t="shared" si="161"/>
        <v>2.6800000000000001E-4</v>
      </c>
      <c r="F104" s="28">
        <f t="shared" si="162"/>
        <v>6.0300000000000002E-5</v>
      </c>
      <c r="G104" s="28">
        <f t="shared" si="163"/>
        <v>1.37E-7</v>
      </c>
      <c r="H104" s="28">
        <f t="shared" si="164"/>
        <v>0.40600000000000003</v>
      </c>
      <c r="I104" s="28">
        <f t="shared" si="165"/>
        <v>5.69</v>
      </c>
      <c r="J104" s="28">
        <f t="shared" si="166"/>
        <v>0.46100000000000002</v>
      </c>
      <c r="K104" s="28">
        <f t="shared" si="167"/>
        <v>3.5300000000000002E-4</v>
      </c>
      <c r="L104" s="28">
        <f t="shared" si="168"/>
        <v>9.2799999999999994E-9</v>
      </c>
      <c r="M104" s="28">
        <f t="shared" si="132"/>
        <v>6.1510000000000007</v>
      </c>
      <c r="N104" s="28">
        <f t="shared" si="133"/>
        <v>3.5300928000000001E-4</v>
      </c>
      <c r="O104">
        <v>2120</v>
      </c>
      <c r="P104" s="47">
        <f t="shared" si="169"/>
        <v>6.8040000000000003E-2</v>
      </c>
      <c r="Q104" s="47">
        <f t="shared" si="170"/>
        <v>1.0656E-13</v>
      </c>
      <c r="R104" s="47">
        <f t="shared" si="171"/>
        <v>4.5720000000000003E-5</v>
      </c>
      <c r="S104" s="47">
        <f t="shared" si="172"/>
        <v>4.572E-4</v>
      </c>
      <c r="T104" s="47">
        <f t="shared" si="173"/>
        <v>9.6840000000000001E-5</v>
      </c>
      <c r="U104" s="47">
        <f t="shared" si="174"/>
        <v>2.5524000000000001E-8</v>
      </c>
      <c r="V104" s="47">
        <f t="shared" si="175"/>
        <v>0.61919999999999997</v>
      </c>
      <c r="W104" s="47">
        <f t="shared" si="176"/>
        <v>3.7440000000000002</v>
      </c>
      <c r="X104" s="47">
        <f t="shared" si="177"/>
        <v>0.79559999999999997</v>
      </c>
      <c r="Y104" s="47">
        <f t="shared" si="178"/>
        <v>5.3279999999999998E-5</v>
      </c>
      <c r="Z104" s="47">
        <f t="shared" si="179"/>
        <v>1.3104E-3</v>
      </c>
      <c r="AA104" s="47">
        <f t="shared" si="134"/>
        <v>4.5396000000000001</v>
      </c>
      <c r="AB104" s="47">
        <f t="shared" si="135"/>
        <v>1.3636799999999999E-3</v>
      </c>
      <c r="AC104">
        <v>2120</v>
      </c>
      <c r="AD104" s="28">
        <f t="shared" si="180"/>
        <v>0.105</v>
      </c>
      <c r="AE104" s="28">
        <f t="shared" si="180"/>
        <v>1.667E-16</v>
      </c>
      <c r="AF104" s="28">
        <v>3.5410000000000001E-5</v>
      </c>
      <c r="AG104" s="28">
        <f t="shared" si="181"/>
        <v>4.4729999999999998E-4</v>
      </c>
      <c r="AH104" s="28">
        <f t="shared" si="182"/>
        <v>1.516E-4</v>
      </c>
      <c r="AI104" s="28">
        <f t="shared" si="183"/>
        <v>1.1370000000000001E-7</v>
      </c>
      <c r="AJ104" s="28">
        <f t="shared" si="184"/>
        <v>1.2789999999999999</v>
      </c>
      <c r="AK104" s="28">
        <f t="shared" si="185"/>
        <v>8.6499999999999994E-2</v>
      </c>
      <c r="AL104" s="28">
        <f t="shared" si="186"/>
        <v>1.1043000000000001</v>
      </c>
      <c r="AM104" s="28">
        <f t="shared" si="187"/>
        <v>0</v>
      </c>
      <c r="AN104" s="28">
        <f t="shared" si="188"/>
        <v>0</v>
      </c>
      <c r="AO104" s="28">
        <f t="shared" si="137"/>
        <v>1.1908000000000001</v>
      </c>
      <c r="AP104" s="47">
        <f t="shared" si="138"/>
        <v>0</v>
      </c>
    </row>
    <row r="105" spans="1:42" x14ac:dyDescent="0.3">
      <c r="A105">
        <v>2121</v>
      </c>
      <c r="B105" s="28">
        <f t="shared" si="159"/>
        <v>4.0300000000000002E-2</v>
      </c>
      <c r="C105" s="28">
        <f t="shared" si="159"/>
        <v>3.7399999999999997E-14</v>
      </c>
      <c r="D105" s="28">
        <f t="shared" si="160"/>
        <v>2.73E-5</v>
      </c>
      <c r="E105" s="28">
        <f t="shared" si="161"/>
        <v>2.6800000000000001E-4</v>
      </c>
      <c r="F105" s="28">
        <f t="shared" si="162"/>
        <v>6.0300000000000002E-5</v>
      </c>
      <c r="G105" s="28">
        <f t="shared" si="163"/>
        <v>1.37E-7</v>
      </c>
      <c r="H105" s="28">
        <f t="shared" si="164"/>
        <v>0.40600000000000003</v>
      </c>
      <c r="I105" s="28">
        <f t="shared" si="165"/>
        <v>5.69</v>
      </c>
      <c r="J105" s="28">
        <f t="shared" si="166"/>
        <v>0.46100000000000002</v>
      </c>
      <c r="K105" s="28">
        <f t="shared" si="167"/>
        <v>3.5300000000000002E-4</v>
      </c>
      <c r="L105" s="28">
        <f t="shared" si="168"/>
        <v>9.2799999999999994E-9</v>
      </c>
      <c r="M105" s="28">
        <f t="shared" si="132"/>
        <v>6.1510000000000007</v>
      </c>
      <c r="N105" s="28">
        <f t="shared" si="133"/>
        <v>3.5300928000000001E-4</v>
      </c>
      <c r="O105">
        <v>2121</v>
      </c>
      <c r="P105" s="47">
        <f t="shared" si="169"/>
        <v>6.8040000000000003E-2</v>
      </c>
      <c r="Q105" s="47">
        <f t="shared" si="170"/>
        <v>1.0656E-13</v>
      </c>
      <c r="R105" s="47">
        <f t="shared" si="171"/>
        <v>4.5720000000000003E-5</v>
      </c>
      <c r="S105" s="47">
        <f t="shared" si="172"/>
        <v>4.572E-4</v>
      </c>
      <c r="T105" s="47">
        <f t="shared" si="173"/>
        <v>9.6840000000000001E-5</v>
      </c>
      <c r="U105" s="47">
        <f t="shared" si="174"/>
        <v>2.5524000000000001E-8</v>
      </c>
      <c r="V105" s="47">
        <f t="shared" si="175"/>
        <v>0.61919999999999997</v>
      </c>
      <c r="W105" s="47">
        <f t="shared" si="176"/>
        <v>3.7440000000000002</v>
      </c>
      <c r="X105" s="47">
        <f t="shared" si="177"/>
        <v>0.79559999999999997</v>
      </c>
      <c r="Y105" s="47">
        <f t="shared" si="178"/>
        <v>5.3279999999999998E-5</v>
      </c>
      <c r="Z105" s="47">
        <f t="shared" si="179"/>
        <v>1.3104E-3</v>
      </c>
      <c r="AA105" s="47">
        <f t="shared" si="134"/>
        <v>4.5396000000000001</v>
      </c>
      <c r="AB105" s="47">
        <f t="shared" si="135"/>
        <v>1.3636799999999999E-3</v>
      </c>
      <c r="AC105">
        <v>2121</v>
      </c>
      <c r="AD105" s="28">
        <f t="shared" si="180"/>
        <v>0.105</v>
      </c>
      <c r="AE105" s="28">
        <f t="shared" si="180"/>
        <v>1.667E-16</v>
      </c>
      <c r="AF105" s="28">
        <v>3.5410000000000001E-5</v>
      </c>
      <c r="AG105" s="28">
        <f t="shared" si="181"/>
        <v>4.4729999999999998E-4</v>
      </c>
      <c r="AH105" s="28">
        <f t="shared" si="182"/>
        <v>1.516E-4</v>
      </c>
      <c r="AI105" s="28">
        <f t="shared" si="183"/>
        <v>1.1370000000000001E-7</v>
      </c>
      <c r="AJ105" s="28">
        <f t="shared" si="184"/>
        <v>1.2789999999999999</v>
      </c>
      <c r="AK105" s="28">
        <f t="shared" si="185"/>
        <v>8.6499999999999994E-2</v>
      </c>
      <c r="AL105" s="28">
        <f t="shared" si="186"/>
        <v>1.1043000000000001</v>
      </c>
      <c r="AM105" s="28">
        <f t="shared" si="187"/>
        <v>0</v>
      </c>
      <c r="AN105" s="28">
        <f t="shared" si="188"/>
        <v>0</v>
      </c>
      <c r="AO105" s="28">
        <f t="shared" si="137"/>
        <v>1.1908000000000001</v>
      </c>
      <c r="AP105" s="47">
        <f t="shared" si="138"/>
        <v>0</v>
      </c>
    </row>
    <row r="106" spans="1:42" x14ac:dyDescent="0.3">
      <c r="A106">
        <v>2122</v>
      </c>
      <c r="B106" s="28">
        <f t="shared" si="159"/>
        <v>4.0300000000000002E-2</v>
      </c>
      <c r="C106" s="28">
        <f t="shared" si="159"/>
        <v>3.7399999999999997E-14</v>
      </c>
      <c r="D106" s="28">
        <f t="shared" si="160"/>
        <v>2.73E-5</v>
      </c>
      <c r="E106" s="28">
        <f t="shared" si="161"/>
        <v>2.6800000000000001E-4</v>
      </c>
      <c r="F106" s="28">
        <f t="shared" si="162"/>
        <v>6.0300000000000002E-5</v>
      </c>
      <c r="G106" s="28">
        <f t="shared" si="163"/>
        <v>1.37E-7</v>
      </c>
      <c r="H106" s="28">
        <f t="shared" si="164"/>
        <v>0.40600000000000003</v>
      </c>
      <c r="I106" s="28">
        <f t="shared" si="165"/>
        <v>5.69</v>
      </c>
      <c r="J106" s="28">
        <f t="shared" si="166"/>
        <v>0.46100000000000002</v>
      </c>
      <c r="K106" s="28">
        <f t="shared" si="167"/>
        <v>3.5300000000000002E-4</v>
      </c>
      <c r="L106" s="28">
        <f t="shared" si="168"/>
        <v>9.2799999999999994E-9</v>
      </c>
      <c r="M106" s="28">
        <f t="shared" si="132"/>
        <v>6.1510000000000007</v>
      </c>
      <c r="N106" s="28">
        <f t="shared" si="133"/>
        <v>3.5300928000000001E-4</v>
      </c>
      <c r="O106">
        <v>2122</v>
      </c>
      <c r="P106" s="47">
        <f t="shared" si="169"/>
        <v>6.8040000000000003E-2</v>
      </c>
      <c r="Q106" s="47">
        <f t="shared" si="170"/>
        <v>1.0656E-13</v>
      </c>
      <c r="R106" s="47">
        <f t="shared" si="171"/>
        <v>4.5720000000000003E-5</v>
      </c>
      <c r="S106" s="47">
        <f t="shared" si="172"/>
        <v>4.572E-4</v>
      </c>
      <c r="T106" s="47">
        <f t="shared" si="173"/>
        <v>9.6840000000000001E-5</v>
      </c>
      <c r="U106" s="47">
        <f t="shared" si="174"/>
        <v>2.5524000000000001E-8</v>
      </c>
      <c r="V106" s="47">
        <f t="shared" si="175"/>
        <v>0.61919999999999997</v>
      </c>
      <c r="W106" s="47">
        <f t="shared" si="176"/>
        <v>3.7440000000000002</v>
      </c>
      <c r="X106" s="47">
        <f t="shared" si="177"/>
        <v>0.79559999999999997</v>
      </c>
      <c r="Y106" s="47">
        <f t="shared" si="178"/>
        <v>5.3279999999999998E-5</v>
      </c>
      <c r="Z106" s="47">
        <f t="shared" si="179"/>
        <v>1.3104E-3</v>
      </c>
      <c r="AA106" s="47">
        <f t="shared" si="134"/>
        <v>4.5396000000000001</v>
      </c>
      <c r="AB106" s="47">
        <f t="shared" si="135"/>
        <v>1.3636799999999999E-3</v>
      </c>
      <c r="AC106">
        <v>2122</v>
      </c>
      <c r="AD106" s="28">
        <f t="shared" si="180"/>
        <v>0.105</v>
      </c>
      <c r="AE106" s="28">
        <f t="shared" si="180"/>
        <v>1.667E-16</v>
      </c>
      <c r="AF106" s="28">
        <v>3.5410000000000001E-5</v>
      </c>
      <c r="AG106" s="28">
        <f t="shared" si="181"/>
        <v>4.4729999999999998E-4</v>
      </c>
      <c r="AH106" s="28">
        <f t="shared" si="182"/>
        <v>1.516E-4</v>
      </c>
      <c r="AI106" s="28">
        <f t="shared" si="183"/>
        <v>1.1370000000000001E-7</v>
      </c>
      <c r="AJ106" s="28">
        <f t="shared" si="184"/>
        <v>1.2789999999999999</v>
      </c>
      <c r="AK106" s="28">
        <f t="shared" si="185"/>
        <v>8.6499999999999994E-2</v>
      </c>
      <c r="AL106" s="28">
        <f t="shared" si="186"/>
        <v>1.1043000000000001</v>
      </c>
      <c r="AM106" s="28">
        <f t="shared" si="187"/>
        <v>0</v>
      </c>
      <c r="AN106" s="28">
        <f t="shared" si="188"/>
        <v>0</v>
      </c>
      <c r="AO106" s="28">
        <f t="shared" si="137"/>
        <v>1.1908000000000001</v>
      </c>
      <c r="AP106" s="47">
        <f t="shared" si="138"/>
        <v>0</v>
      </c>
    </row>
    <row r="107" spans="1:42" x14ac:dyDescent="0.3">
      <c r="A107">
        <v>2123</v>
      </c>
      <c r="B107" s="28">
        <f t="shared" si="159"/>
        <v>4.0300000000000002E-2</v>
      </c>
      <c r="C107" s="28">
        <f t="shared" si="159"/>
        <v>3.7399999999999997E-14</v>
      </c>
      <c r="D107" s="28">
        <f t="shared" si="160"/>
        <v>2.73E-5</v>
      </c>
      <c r="E107" s="28">
        <f t="shared" si="161"/>
        <v>2.6800000000000001E-4</v>
      </c>
      <c r="F107" s="28">
        <f t="shared" si="162"/>
        <v>6.0300000000000002E-5</v>
      </c>
      <c r="G107" s="28">
        <f t="shared" si="163"/>
        <v>1.37E-7</v>
      </c>
      <c r="H107" s="28">
        <f t="shared" si="164"/>
        <v>0.40600000000000003</v>
      </c>
      <c r="I107" s="28">
        <f t="shared" si="165"/>
        <v>5.69</v>
      </c>
      <c r="J107" s="28">
        <f t="shared" si="166"/>
        <v>0.46100000000000002</v>
      </c>
      <c r="K107" s="28">
        <f t="shared" si="167"/>
        <v>3.5300000000000002E-4</v>
      </c>
      <c r="L107" s="28">
        <f t="shared" si="168"/>
        <v>9.2799999999999994E-9</v>
      </c>
      <c r="M107" s="28">
        <f t="shared" si="132"/>
        <v>6.1510000000000007</v>
      </c>
      <c r="N107" s="28">
        <f t="shared" si="133"/>
        <v>3.5300928000000001E-4</v>
      </c>
      <c r="O107">
        <v>2123</v>
      </c>
      <c r="P107" s="47">
        <f t="shared" si="169"/>
        <v>6.8040000000000003E-2</v>
      </c>
      <c r="Q107" s="47">
        <f t="shared" si="170"/>
        <v>1.0656E-13</v>
      </c>
      <c r="R107" s="47">
        <f t="shared" si="171"/>
        <v>4.5720000000000003E-5</v>
      </c>
      <c r="S107" s="47">
        <f t="shared" si="172"/>
        <v>4.572E-4</v>
      </c>
      <c r="T107" s="47">
        <f t="shared" si="173"/>
        <v>9.6840000000000001E-5</v>
      </c>
      <c r="U107" s="47">
        <f t="shared" si="174"/>
        <v>2.5524000000000001E-8</v>
      </c>
      <c r="V107" s="47">
        <f t="shared" si="175"/>
        <v>0.61919999999999997</v>
      </c>
      <c r="W107" s="47">
        <f t="shared" si="176"/>
        <v>3.7440000000000002</v>
      </c>
      <c r="X107" s="47">
        <f t="shared" si="177"/>
        <v>0.79559999999999997</v>
      </c>
      <c r="Y107" s="47">
        <f t="shared" si="178"/>
        <v>5.3279999999999998E-5</v>
      </c>
      <c r="Z107" s="47">
        <f t="shared" si="179"/>
        <v>1.3104E-3</v>
      </c>
      <c r="AA107" s="47">
        <f t="shared" si="134"/>
        <v>4.5396000000000001</v>
      </c>
      <c r="AB107" s="47">
        <f t="shared" si="135"/>
        <v>1.3636799999999999E-3</v>
      </c>
      <c r="AC107">
        <v>2123</v>
      </c>
      <c r="AD107" s="28">
        <f t="shared" si="180"/>
        <v>0.105</v>
      </c>
      <c r="AE107" s="28">
        <f t="shared" si="180"/>
        <v>1.667E-16</v>
      </c>
      <c r="AF107" s="28">
        <v>3.5410000000000001E-5</v>
      </c>
      <c r="AG107" s="28">
        <f t="shared" si="181"/>
        <v>4.4729999999999998E-4</v>
      </c>
      <c r="AH107" s="28">
        <f t="shared" si="182"/>
        <v>1.516E-4</v>
      </c>
      <c r="AI107" s="28">
        <f t="shared" si="183"/>
        <v>1.1370000000000001E-7</v>
      </c>
      <c r="AJ107" s="28">
        <f t="shared" si="184"/>
        <v>1.2789999999999999</v>
      </c>
      <c r="AK107" s="28">
        <f t="shared" si="185"/>
        <v>8.6499999999999994E-2</v>
      </c>
      <c r="AL107" s="28">
        <f t="shared" si="186"/>
        <v>1.1043000000000001</v>
      </c>
      <c r="AM107" s="28">
        <f t="shared" si="187"/>
        <v>0</v>
      </c>
      <c r="AN107" s="28">
        <f t="shared" si="188"/>
        <v>0</v>
      </c>
      <c r="AO107" s="28">
        <f t="shared" si="137"/>
        <v>1.1908000000000001</v>
      </c>
      <c r="AP107" s="47">
        <f t="shared" si="138"/>
        <v>0</v>
      </c>
    </row>
    <row r="108" spans="1:42" x14ac:dyDescent="0.3">
      <c r="A108">
        <v>2124</v>
      </c>
      <c r="B108" s="28">
        <f t="shared" si="159"/>
        <v>4.0300000000000002E-2</v>
      </c>
      <c r="C108" s="28">
        <f t="shared" si="159"/>
        <v>3.7399999999999997E-14</v>
      </c>
      <c r="D108" s="28">
        <f t="shared" si="160"/>
        <v>2.73E-5</v>
      </c>
      <c r="E108" s="28">
        <f t="shared" si="161"/>
        <v>2.6800000000000001E-4</v>
      </c>
      <c r="F108" s="28">
        <f t="shared" si="162"/>
        <v>6.0300000000000002E-5</v>
      </c>
      <c r="G108" s="28">
        <f t="shared" si="163"/>
        <v>1.37E-7</v>
      </c>
      <c r="H108" s="28">
        <f t="shared" si="164"/>
        <v>0.40600000000000003</v>
      </c>
      <c r="I108" s="28">
        <f t="shared" si="165"/>
        <v>5.69</v>
      </c>
      <c r="J108" s="28">
        <f t="shared" si="166"/>
        <v>0.46100000000000002</v>
      </c>
      <c r="K108" s="28">
        <f t="shared" si="167"/>
        <v>3.5300000000000002E-4</v>
      </c>
      <c r="L108" s="28">
        <f t="shared" si="168"/>
        <v>9.2799999999999994E-9</v>
      </c>
      <c r="M108" s="28">
        <f t="shared" si="132"/>
        <v>6.1510000000000007</v>
      </c>
      <c r="N108" s="28">
        <f t="shared" si="133"/>
        <v>3.5300928000000001E-4</v>
      </c>
      <c r="O108">
        <v>2124</v>
      </c>
      <c r="P108" s="47">
        <f t="shared" si="169"/>
        <v>6.8040000000000003E-2</v>
      </c>
      <c r="Q108" s="47">
        <f t="shared" si="170"/>
        <v>1.0656E-13</v>
      </c>
      <c r="R108" s="47">
        <f t="shared" si="171"/>
        <v>4.5720000000000003E-5</v>
      </c>
      <c r="S108" s="47">
        <f t="shared" si="172"/>
        <v>4.572E-4</v>
      </c>
      <c r="T108" s="47">
        <f t="shared" si="173"/>
        <v>9.6840000000000001E-5</v>
      </c>
      <c r="U108" s="47">
        <f t="shared" si="174"/>
        <v>2.5524000000000001E-8</v>
      </c>
      <c r="V108" s="47">
        <f t="shared" si="175"/>
        <v>0.61919999999999997</v>
      </c>
      <c r="W108" s="47">
        <f t="shared" si="176"/>
        <v>3.7440000000000002</v>
      </c>
      <c r="X108" s="47">
        <f t="shared" si="177"/>
        <v>0.79559999999999997</v>
      </c>
      <c r="Y108" s="47">
        <f t="shared" si="178"/>
        <v>5.3279999999999998E-5</v>
      </c>
      <c r="Z108" s="47">
        <f t="shared" si="179"/>
        <v>1.3104E-3</v>
      </c>
      <c r="AA108" s="47">
        <f t="shared" si="134"/>
        <v>4.5396000000000001</v>
      </c>
      <c r="AB108" s="47">
        <f t="shared" si="135"/>
        <v>1.3636799999999999E-3</v>
      </c>
      <c r="AC108">
        <v>2124</v>
      </c>
      <c r="AD108" s="28">
        <f t="shared" si="180"/>
        <v>0.105</v>
      </c>
      <c r="AE108" s="28">
        <f t="shared" si="180"/>
        <v>1.667E-16</v>
      </c>
      <c r="AF108" s="28">
        <v>3.5410000000000001E-5</v>
      </c>
      <c r="AG108" s="28">
        <f t="shared" si="181"/>
        <v>4.4729999999999998E-4</v>
      </c>
      <c r="AH108" s="28">
        <f t="shared" si="182"/>
        <v>1.516E-4</v>
      </c>
      <c r="AI108" s="28">
        <f t="shared" si="183"/>
        <v>1.1370000000000001E-7</v>
      </c>
      <c r="AJ108" s="28">
        <f t="shared" si="184"/>
        <v>1.2789999999999999</v>
      </c>
      <c r="AK108" s="28">
        <f t="shared" si="185"/>
        <v>8.6499999999999994E-2</v>
      </c>
      <c r="AL108" s="28">
        <f t="shared" si="186"/>
        <v>1.1043000000000001</v>
      </c>
      <c r="AM108" s="28">
        <f t="shared" si="187"/>
        <v>0</v>
      </c>
      <c r="AN108" s="28">
        <f t="shared" si="188"/>
        <v>0</v>
      </c>
      <c r="AO108" s="28">
        <f t="shared" si="137"/>
        <v>1.1908000000000001</v>
      </c>
      <c r="AP108" s="47">
        <f t="shared" si="138"/>
        <v>0</v>
      </c>
    </row>
    <row r="109" spans="1:42" x14ac:dyDescent="0.3">
      <c r="A109">
        <v>2125</v>
      </c>
      <c r="B109" s="28">
        <f t="shared" si="159"/>
        <v>4.0300000000000002E-2</v>
      </c>
      <c r="C109" s="28">
        <f t="shared" si="159"/>
        <v>3.7399999999999997E-14</v>
      </c>
      <c r="D109" s="28">
        <f t="shared" si="160"/>
        <v>2.73E-5</v>
      </c>
      <c r="E109" s="28">
        <f t="shared" si="161"/>
        <v>2.6800000000000001E-4</v>
      </c>
      <c r="F109" s="28">
        <f t="shared" si="162"/>
        <v>6.0300000000000002E-5</v>
      </c>
      <c r="G109" s="28">
        <f t="shared" si="163"/>
        <v>1.37E-7</v>
      </c>
      <c r="H109" s="28">
        <f t="shared" si="164"/>
        <v>0.40600000000000003</v>
      </c>
      <c r="I109" s="28">
        <f t="shared" si="165"/>
        <v>5.69</v>
      </c>
      <c r="J109" s="28">
        <f t="shared" si="166"/>
        <v>0.46100000000000002</v>
      </c>
      <c r="K109" s="28">
        <f t="shared" si="167"/>
        <v>3.5300000000000002E-4</v>
      </c>
      <c r="L109" s="28">
        <f t="shared" si="168"/>
        <v>9.2799999999999994E-9</v>
      </c>
      <c r="M109" s="28">
        <f t="shared" si="132"/>
        <v>6.1510000000000007</v>
      </c>
      <c r="N109" s="28">
        <f t="shared" si="133"/>
        <v>3.5300928000000001E-4</v>
      </c>
      <c r="O109">
        <v>2125</v>
      </c>
      <c r="P109" s="47">
        <f t="shared" si="169"/>
        <v>6.8040000000000003E-2</v>
      </c>
      <c r="Q109" s="47">
        <f t="shared" si="170"/>
        <v>1.0656E-13</v>
      </c>
      <c r="R109" s="47">
        <f t="shared" si="171"/>
        <v>4.5720000000000003E-5</v>
      </c>
      <c r="S109" s="47">
        <f t="shared" si="172"/>
        <v>4.572E-4</v>
      </c>
      <c r="T109" s="47">
        <f t="shared" si="173"/>
        <v>9.6840000000000001E-5</v>
      </c>
      <c r="U109" s="47">
        <f t="shared" si="174"/>
        <v>2.5524000000000001E-8</v>
      </c>
      <c r="V109" s="47">
        <f t="shared" si="175"/>
        <v>0.61919999999999997</v>
      </c>
      <c r="W109" s="47">
        <f t="shared" si="176"/>
        <v>3.7440000000000002</v>
      </c>
      <c r="X109" s="47">
        <f t="shared" si="177"/>
        <v>0.79559999999999997</v>
      </c>
      <c r="Y109" s="47">
        <f t="shared" si="178"/>
        <v>5.3279999999999998E-5</v>
      </c>
      <c r="Z109" s="47">
        <f t="shared" si="179"/>
        <v>1.3104E-3</v>
      </c>
      <c r="AA109" s="47">
        <f t="shared" si="134"/>
        <v>4.5396000000000001</v>
      </c>
      <c r="AB109" s="47">
        <f t="shared" si="135"/>
        <v>1.3636799999999999E-3</v>
      </c>
      <c r="AC109">
        <v>2125</v>
      </c>
      <c r="AD109" s="28">
        <f t="shared" si="180"/>
        <v>0.105</v>
      </c>
      <c r="AE109" s="28">
        <f t="shared" si="180"/>
        <v>1.667E-16</v>
      </c>
      <c r="AF109" s="28">
        <v>3.5410000000000001E-5</v>
      </c>
      <c r="AG109" s="28">
        <f t="shared" si="181"/>
        <v>4.4729999999999998E-4</v>
      </c>
      <c r="AH109" s="28">
        <f t="shared" si="182"/>
        <v>1.516E-4</v>
      </c>
      <c r="AI109" s="28">
        <f t="shared" si="183"/>
        <v>1.1370000000000001E-7</v>
      </c>
      <c r="AJ109" s="28">
        <f t="shared" si="184"/>
        <v>1.2789999999999999</v>
      </c>
      <c r="AK109" s="28">
        <f t="shared" si="185"/>
        <v>8.6499999999999994E-2</v>
      </c>
      <c r="AL109" s="28">
        <f t="shared" si="186"/>
        <v>1.1043000000000001</v>
      </c>
      <c r="AM109" s="28">
        <f t="shared" si="187"/>
        <v>0</v>
      </c>
      <c r="AN109" s="28">
        <f t="shared" si="188"/>
        <v>0</v>
      </c>
      <c r="AO109" s="28">
        <f t="shared" si="137"/>
        <v>1.1908000000000001</v>
      </c>
      <c r="AP109" s="47">
        <f t="shared" si="138"/>
        <v>0</v>
      </c>
    </row>
    <row r="110" spans="1:42" x14ac:dyDescent="0.3">
      <c r="A110">
        <v>2126</v>
      </c>
      <c r="B110" s="28">
        <f t="shared" si="159"/>
        <v>4.0300000000000002E-2</v>
      </c>
      <c r="C110" s="28">
        <f t="shared" si="159"/>
        <v>3.7399999999999997E-14</v>
      </c>
      <c r="D110" s="28">
        <f t="shared" si="160"/>
        <v>2.73E-5</v>
      </c>
      <c r="E110" s="28">
        <f t="shared" si="161"/>
        <v>2.6800000000000001E-4</v>
      </c>
      <c r="F110" s="28">
        <f t="shared" si="162"/>
        <v>6.0300000000000002E-5</v>
      </c>
      <c r="G110" s="28">
        <f t="shared" si="163"/>
        <v>1.37E-7</v>
      </c>
      <c r="H110" s="28">
        <f t="shared" si="164"/>
        <v>0.40600000000000003</v>
      </c>
      <c r="I110" s="28">
        <f t="shared" si="165"/>
        <v>5.69</v>
      </c>
      <c r="J110" s="28">
        <f t="shared" si="166"/>
        <v>0.46100000000000002</v>
      </c>
      <c r="K110" s="28">
        <f t="shared" si="167"/>
        <v>3.5300000000000002E-4</v>
      </c>
      <c r="L110" s="28">
        <f t="shared" si="168"/>
        <v>9.2799999999999994E-9</v>
      </c>
      <c r="M110" s="28">
        <f t="shared" si="132"/>
        <v>6.1510000000000007</v>
      </c>
      <c r="N110" s="28">
        <f t="shared" si="133"/>
        <v>3.5300928000000001E-4</v>
      </c>
      <c r="O110">
        <v>2126</v>
      </c>
      <c r="P110" s="47">
        <f t="shared" si="169"/>
        <v>6.8040000000000003E-2</v>
      </c>
      <c r="Q110" s="47">
        <f t="shared" si="170"/>
        <v>1.0656E-13</v>
      </c>
      <c r="R110" s="47">
        <f t="shared" si="171"/>
        <v>4.5720000000000003E-5</v>
      </c>
      <c r="S110" s="47">
        <f t="shared" si="172"/>
        <v>4.572E-4</v>
      </c>
      <c r="T110" s="47">
        <f t="shared" si="173"/>
        <v>9.6840000000000001E-5</v>
      </c>
      <c r="U110" s="47">
        <f t="shared" si="174"/>
        <v>2.5524000000000001E-8</v>
      </c>
      <c r="V110" s="47">
        <f t="shared" si="175"/>
        <v>0.61919999999999997</v>
      </c>
      <c r="W110" s="47">
        <f t="shared" si="176"/>
        <v>3.7440000000000002</v>
      </c>
      <c r="X110" s="47">
        <f t="shared" si="177"/>
        <v>0.79559999999999997</v>
      </c>
      <c r="Y110" s="47">
        <f t="shared" si="178"/>
        <v>5.3279999999999998E-5</v>
      </c>
      <c r="Z110" s="47">
        <f t="shared" si="179"/>
        <v>1.3104E-3</v>
      </c>
      <c r="AA110" s="47">
        <f t="shared" si="134"/>
        <v>4.5396000000000001</v>
      </c>
      <c r="AB110" s="47">
        <f t="shared" si="135"/>
        <v>1.3636799999999999E-3</v>
      </c>
      <c r="AC110">
        <v>2126</v>
      </c>
      <c r="AD110" s="28">
        <f t="shared" si="180"/>
        <v>0.105</v>
      </c>
      <c r="AE110" s="28">
        <f t="shared" si="180"/>
        <v>1.667E-16</v>
      </c>
      <c r="AF110" s="28">
        <v>3.5410000000000001E-5</v>
      </c>
      <c r="AG110" s="28">
        <f t="shared" si="181"/>
        <v>4.4729999999999998E-4</v>
      </c>
      <c r="AH110" s="28">
        <f t="shared" si="182"/>
        <v>1.516E-4</v>
      </c>
      <c r="AI110" s="28">
        <f t="shared" si="183"/>
        <v>1.1370000000000001E-7</v>
      </c>
      <c r="AJ110" s="28">
        <f t="shared" si="184"/>
        <v>1.2789999999999999</v>
      </c>
      <c r="AK110" s="28">
        <f t="shared" si="185"/>
        <v>8.6499999999999994E-2</v>
      </c>
      <c r="AL110" s="28">
        <f t="shared" si="186"/>
        <v>1.1043000000000001</v>
      </c>
      <c r="AM110" s="28">
        <f t="shared" si="187"/>
        <v>0</v>
      </c>
      <c r="AN110" s="28">
        <f t="shared" si="188"/>
        <v>0</v>
      </c>
      <c r="AO110" s="28">
        <f t="shared" si="137"/>
        <v>1.1908000000000001</v>
      </c>
      <c r="AP110" s="47">
        <f t="shared" si="138"/>
        <v>0</v>
      </c>
    </row>
    <row r="111" spans="1:42" x14ac:dyDescent="0.3">
      <c r="A111">
        <v>2127</v>
      </c>
      <c r="B111" s="28">
        <f t="shared" si="159"/>
        <v>4.0300000000000002E-2</v>
      </c>
      <c r="C111" s="28">
        <f t="shared" si="159"/>
        <v>3.7399999999999997E-14</v>
      </c>
      <c r="D111" s="28">
        <f t="shared" si="160"/>
        <v>2.73E-5</v>
      </c>
      <c r="E111" s="28">
        <f t="shared" si="161"/>
        <v>2.6800000000000001E-4</v>
      </c>
      <c r="F111" s="28">
        <f t="shared" si="162"/>
        <v>6.0300000000000002E-5</v>
      </c>
      <c r="G111" s="28">
        <f t="shared" si="163"/>
        <v>1.37E-7</v>
      </c>
      <c r="H111" s="28">
        <f t="shared" si="164"/>
        <v>0.40600000000000003</v>
      </c>
      <c r="I111" s="28">
        <f t="shared" si="165"/>
        <v>5.69</v>
      </c>
      <c r="J111" s="28">
        <f t="shared" si="166"/>
        <v>0.46100000000000002</v>
      </c>
      <c r="K111" s="28">
        <f t="shared" si="167"/>
        <v>3.5300000000000002E-4</v>
      </c>
      <c r="L111" s="28">
        <f t="shared" si="168"/>
        <v>9.2799999999999994E-9</v>
      </c>
      <c r="M111" s="28">
        <f t="shared" si="132"/>
        <v>6.1510000000000007</v>
      </c>
      <c r="N111" s="28">
        <f t="shared" si="133"/>
        <v>3.5300928000000001E-4</v>
      </c>
      <c r="O111">
        <v>2127</v>
      </c>
      <c r="P111" s="47">
        <f t="shared" si="169"/>
        <v>6.8040000000000003E-2</v>
      </c>
      <c r="Q111" s="47">
        <f t="shared" si="170"/>
        <v>1.0656E-13</v>
      </c>
      <c r="R111" s="47">
        <f t="shared" si="171"/>
        <v>4.5720000000000003E-5</v>
      </c>
      <c r="S111" s="47">
        <f t="shared" si="172"/>
        <v>4.572E-4</v>
      </c>
      <c r="T111" s="47">
        <f t="shared" si="173"/>
        <v>9.6840000000000001E-5</v>
      </c>
      <c r="U111" s="47">
        <f t="shared" si="174"/>
        <v>2.5524000000000001E-8</v>
      </c>
      <c r="V111" s="47">
        <f t="shared" si="175"/>
        <v>0.61919999999999997</v>
      </c>
      <c r="W111" s="47">
        <f t="shared" si="176"/>
        <v>3.7440000000000002</v>
      </c>
      <c r="X111" s="47">
        <f t="shared" si="177"/>
        <v>0.79559999999999997</v>
      </c>
      <c r="Y111" s="47">
        <f t="shared" si="178"/>
        <v>5.3279999999999998E-5</v>
      </c>
      <c r="Z111" s="47">
        <f t="shared" si="179"/>
        <v>1.3104E-3</v>
      </c>
      <c r="AA111" s="47">
        <f t="shared" si="134"/>
        <v>4.5396000000000001</v>
      </c>
      <c r="AB111" s="47">
        <f t="shared" si="135"/>
        <v>1.3636799999999999E-3</v>
      </c>
      <c r="AC111">
        <v>2127</v>
      </c>
      <c r="AD111" s="28">
        <f t="shared" si="180"/>
        <v>0.105</v>
      </c>
      <c r="AE111" s="28">
        <f t="shared" si="180"/>
        <v>1.667E-16</v>
      </c>
      <c r="AF111" s="28">
        <v>3.5410000000000001E-5</v>
      </c>
      <c r="AG111" s="28">
        <f t="shared" si="181"/>
        <v>4.4729999999999998E-4</v>
      </c>
      <c r="AH111" s="28">
        <f t="shared" si="182"/>
        <v>1.516E-4</v>
      </c>
      <c r="AI111" s="28">
        <f t="shared" si="183"/>
        <v>1.1370000000000001E-7</v>
      </c>
      <c r="AJ111" s="28">
        <f t="shared" si="184"/>
        <v>1.2789999999999999</v>
      </c>
      <c r="AK111" s="28">
        <f t="shared" si="185"/>
        <v>8.6499999999999994E-2</v>
      </c>
      <c r="AL111" s="28">
        <f t="shared" si="186"/>
        <v>1.1043000000000001</v>
      </c>
      <c r="AM111" s="28">
        <f t="shared" si="187"/>
        <v>0</v>
      </c>
      <c r="AN111" s="28">
        <f t="shared" si="188"/>
        <v>0</v>
      </c>
      <c r="AO111" s="28">
        <f t="shared" si="137"/>
        <v>1.1908000000000001</v>
      </c>
      <c r="AP111" s="47">
        <f t="shared" si="138"/>
        <v>0</v>
      </c>
    </row>
    <row r="112" spans="1:42" x14ac:dyDescent="0.3">
      <c r="A112">
        <v>2128</v>
      </c>
      <c r="B112" s="28">
        <f t="shared" si="159"/>
        <v>4.0300000000000002E-2</v>
      </c>
      <c r="C112" s="28">
        <f t="shared" si="159"/>
        <v>3.7399999999999997E-14</v>
      </c>
      <c r="D112" s="28">
        <f t="shared" si="160"/>
        <v>2.73E-5</v>
      </c>
      <c r="E112" s="28">
        <f t="shared" si="161"/>
        <v>2.6800000000000001E-4</v>
      </c>
      <c r="F112" s="28">
        <f t="shared" si="162"/>
        <v>6.0300000000000002E-5</v>
      </c>
      <c r="G112" s="28">
        <f t="shared" si="163"/>
        <v>1.37E-7</v>
      </c>
      <c r="H112" s="28">
        <f t="shared" si="164"/>
        <v>0.40600000000000003</v>
      </c>
      <c r="I112" s="28">
        <f t="shared" si="165"/>
        <v>5.69</v>
      </c>
      <c r="J112" s="28">
        <f t="shared" si="166"/>
        <v>0.46100000000000002</v>
      </c>
      <c r="K112" s="28">
        <f t="shared" si="167"/>
        <v>3.5300000000000002E-4</v>
      </c>
      <c r="L112" s="28">
        <f t="shared" si="168"/>
        <v>9.2799999999999994E-9</v>
      </c>
      <c r="M112" s="28">
        <f t="shared" si="132"/>
        <v>6.1510000000000007</v>
      </c>
      <c r="N112" s="28">
        <f t="shared" si="133"/>
        <v>3.5300928000000001E-4</v>
      </c>
      <c r="O112">
        <v>2128</v>
      </c>
      <c r="P112" s="47">
        <f t="shared" si="169"/>
        <v>6.8040000000000003E-2</v>
      </c>
      <c r="Q112" s="47">
        <f t="shared" si="170"/>
        <v>1.0656E-13</v>
      </c>
      <c r="R112" s="47">
        <f t="shared" si="171"/>
        <v>4.5720000000000003E-5</v>
      </c>
      <c r="S112" s="47">
        <f t="shared" si="172"/>
        <v>4.572E-4</v>
      </c>
      <c r="T112" s="47">
        <f t="shared" si="173"/>
        <v>9.6840000000000001E-5</v>
      </c>
      <c r="U112" s="47">
        <f t="shared" si="174"/>
        <v>2.5524000000000001E-8</v>
      </c>
      <c r="V112" s="47">
        <f t="shared" si="175"/>
        <v>0.61919999999999997</v>
      </c>
      <c r="W112" s="47">
        <f t="shared" si="176"/>
        <v>3.7440000000000002</v>
      </c>
      <c r="X112" s="47">
        <f t="shared" si="177"/>
        <v>0.79559999999999997</v>
      </c>
      <c r="Y112" s="47">
        <f t="shared" si="178"/>
        <v>5.3279999999999998E-5</v>
      </c>
      <c r="Z112" s="47">
        <f t="shared" si="179"/>
        <v>1.3104E-3</v>
      </c>
      <c r="AA112" s="47">
        <f t="shared" si="134"/>
        <v>4.5396000000000001</v>
      </c>
      <c r="AB112" s="47">
        <f t="shared" si="135"/>
        <v>1.3636799999999999E-3</v>
      </c>
      <c r="AC112">
        <v>2128</v>
      </c>
      <c r="AD112" s="28">
        <f t="shared" si="180"/>
        <v>0.105</v>
      </c>
      <c r="AE112" s="28">
        <f t="shared" si="180"/>
        <v>1.667E-16</v>
      </c>
      <c r="AF112" s="28">
        <v>3.5410000000000001E-5</v>
      </c>
      <c r="AG112" s="28">
        <f t="shared" si="181"/>
        <v>4.4729999999999998E-4</v>
      </c>
      <c r="AH112" s="28">
        <f t="shared" si="182"/>
        <v>1.516E-4</v>
      </c>
      <c r="AI112" s="28">
        <f t="shared" si="183"/>
        <v>1.1370000000000001E-7</v>
      </c>
      <c r="AJ112" s="28">
        <f t="shared" si="184"/>
        <v>1.2789999999999999</v>
      </c>
      <c r="AK112" s="28">
        <f t="shared" si="185"/>
        <v>8.6499999999999994E-2</v>
      </c>
      <c r="AL112" s="28">
        <f t="shared" si="186"/>
        <v>1.1043000000000001</v>
      </c>
      <c r="AM112" s="28">
        <f t="shared" si="187"/>
        <v>0</v>
      </c>
      <c r="AN112" s="28">
        <f t="shared" si="188"/>
        <v>0</v>
      </c>
      <c r="AO112" s="28">
        <f t="shared" si="137"/>
        <v>1.1908000000000001</v>
      </c>
      <c r="AP112" s="47">
        <f t="shared" si="138"/>
        <v>0</v>
      </c>
    </row>
    <row r="113" spans="1:42" x14ac:dyDescent="0.3">
      <c r="A113">
        <v>2129</v>
      </c>
      <c r="B113" s="28">
        <f t="shared" si="159"/>
        <v>4.0300000000000002E-2</v>
      </c>
      <c r="C113" s="28">
        <f t="shared" si="159"/>
        <v>3.7399999999999997E-14</v>
      </c>
      <c r="D113" s="28">
        <f t="shared" si="160"/>
        <v>2.73E-5</v>
      </c>
      <c r="E113" s="28">
        <f t="shared" si="161"/>
        <v>2.6800000000000001E-4</v>
      </c>
      <c r="F113" s="28">
        <f t="shared" si="162"/>
        <v>6.0300000000000002E-5</v>
      </c>
      <c r="G113" s="28">
        <f t="shared" si="163"/>
        <v>1.37E-7</v>
      </c>
      <c r="H113" s="28">
        <f t="shared" si="164"/>
        <v>0.40600000000000003</v>
      </c>
      <c r="I113" s="28">
        <f t="shared" si="165"/>
        <v>5.69</v>
      </c>
      <c r="J113" s="28">
        <f t="shared" si="166"/>
        <v>0.46100000000000002</v>
      </c>
      <c r="K113" s="28">
        <f t="shared" si="167"/>
        <v>3.5300000000000002E-4</v>
      </c>
      <c r="L113" s="28">
        <f t="shared" si="168"/>
        <v>9.2799999999999994E-9</v>
      </c>
      <c r="M113" s="28">
        <f t="shared" si="132"/>
        <v>6.1510000000000007</v>
      </c>
      <c r="N113" s="28">
        <f t="shared" si="133"/>
        <v>3.5300928000000001E-4</v>
      </c>
      <c r="O113">
        <v>2129</v>
      </c>
      <c r="P113" s="47">
        <f t="shared" si="169"/>
        <v>6.8040000000000003E-2</v>
      </c>
      <c r="Q113" s="47">
        <f t="shared" si="170"/>
        <v>1.0656E-13</v>
      </c>
      <c r="R113" s="47">
        <f t="shared" si="171"/>
        <v>4.5720000000000003E-5</v>
      </c>
      <c r="S113" s="47">
        <f t="shared" si="172"/>
        <v>4.572E-4</v>
      </c>
      <c r="T113" s="47">
        <f t="shared" si="173"/>
        <v>9.6840000000000001E-5</v>
      </c>
      <c r="U113" s="47">
        <f t="shared" si="174"/>
        <v>2.5524000000000001E-8</v>
      </c>
      <c r="V113" s="47">
        <f t="shared" si="175"/>
        <v>0.61919999999999997</v>
      </c>
      <c r="W113" s="47">
        <f t="shared" si="176"/>
        <v>3.7440000000000002</v>
      </c>
      <c r="X113" s="47">
        <f t="shared" si="177"/>
        <v>0.79559999999999997</v>
      </c>
      <c r="Y113" s="47">
        <f t="shared" si="178"/>
        <v>5.3279999999999998E-5</v>
      </c>
      <c r="Z113" s="47">
        <f t="shared" si="179"/>
        <v>1.3104E-3</v>
      </c>
      <c r="AA113" s="47">
        <f t="shared" si="134"/>
        <v>4.5396000000000001</v>
      </c>
      <c r="AB113" s="47">
        <f t="shared" si="135"/>
        <v>1.3636799999999999E-3</v>
      </c>
      <c r="AC113">
        <v>2129</v>
      </c>
      <c r="AD113" s="28">
        <f t="shared" si="180"/>
        <v>0.105</v>
      </c>
      <c r="AE113" s="28">
        <f t="shared" si="180"/>
        <v>1.667E-16</v>
      </c>
      <c r="AF113" s="28">
        <v>3.5410000000000001E-5</v>
      </c>
      <c r="AG113" s="28">
        <f t="shared" si="181"/>
        <v>4.4729999999999998E-4</v>
      </c>
      <c r="AH113" s="28">
        <f t="shared" si="182"/>
        <v>1.516E-4</v>
      </c>
      <c r="AI113" s="28">
        <f t="shared" si="183"/>
        <v>1.1370000000000001E-7</v>
      </c>
      <c r="AJ113" s="28">
        <f t="shared" si="184"/>
        <v>1.2789999999999999</v>
      </c>
      <c r="AK113" s="28">
        <f t="shared" si="185"/>
        <v>8.6499999999999994E-2</v>
      </c>
      <c r="AL113" s="28">
        <f t="shared" si="186"/>
        <v>1.1043000000000001</v>
      </c>
      <c r="AM113" s="28">
        <f t="shared" si="187"/>
        <v>0</v>
      </c>
      <c r="AN113" s="28">
        <f t="shared" si="188"/>
        <v>0</v>
      </c>
      <c r="AO113" s="28">
        <f t="shared" si="137"/>
        <v>1.1908000000000001</v>
      </c>
      <c r="AP113" s="47">
        <f t="shared" si="138"/>
        <v>0</v>
      </c>
    </row>
    <row r="114" spans="1:42" x14ac:dyDescent="0.3">
      <c r="A114">
        <v>2130</v>
      </c>
      <c r="B114" s="28">
        <f t="shared" si="159"/>
        <v>4.0300000000000002E-2</v>
      </c>
      <c r="C114" s="28">
        <f t="shared" si="159"/>
        <v>3.7399999999999997E-14</v>
      </c>
      <c r="D114" s="28">
        <f t="shared" si="160"/>
        <v>2.73E-5</v>
      </c>
      <c r="E114" s="28">
        <f t="shared" si="161"/>
        <v>2.6800000000000001E-4</v>
      </c>
      <c r="F114" s="28">
        <f t="shared" si="162"/>
        <v>6.0300000000000002E-5</v>
      </c>
      <c r="G114" s="28">
        <f t="shared" si="163"/>
        <v>1.37E-7</v>
      </c>
      <c r="H114" s="28">
        <f t="shared" si="164"/>
        <v>0.40600000000000003</v>
      </c>
      <c r="I114" s="28">
        <f t="shared" si="165"/>
        <v>5.69</v>
      </c>
      <c r="J114" s="28">
        <f t="shared" si="166"/>
        <v>0.46100000000000002</v>
      </c>
      <c r="K114" s="28">
        <f t="shared" si="167"/>
        <v>3.5300000000000002E-4</v>
      </c>
      <c r="L114" s="28">
        <f t="shared" si="168"/>
        <v>9.2799999999999994E-9</v>
      </c>
      <c r="M114" s="28">
        <f t="shared" si="132"/>
        <v>6.1510000000000007</v>
      </c>
      <c r="N114" s="28">
        <f t="shared" si="133"/>
        <v>3.5300928000000001E-4</v>
      </c>
      <c r="O114">
        <v>2130</v>
      </c>
      <c r="P114" s="47">
        <f t="shared" si="169"/>
        <v>6.8040000000000003E-2</v>
      </c>
      <c r="Q114" s="47">
        <f t="shared" si="170"/>
        <v>1.0656E-13</v>
      </c>
      <c r="R114" s="47">
        <f t="shared" si="171"/>
        <v>4.5720000000000003E-5</v>
      </c>
      <c r="S114" s="47">
        <f t="shared" si="172"/>
        <v>4.572E-4</v>
      </c>
      <c r="T114" s="47">
        <f t="shared" si="173"/>
        <v>9.6840000000000001E-5</v>
      </c>
      <c r="U114" s="47">
        <f t="shared" si="174"/>
        <v>2.5524000000000001E-8</v>
      </c>
      <c r="V114" s="47">
        <f t="shared" si="175"/>
        <v>0.61919999999999997</v>
      </c>
      <c r="W114" s="47">
        <f t="shared" si="176"/>
        <v>3.7440000000000002</v>
      </c>
      <c r="X114" s="47">
        <f t="shared" si="177"/>
        <v>0.79559999999999997</v>
      </c>
      <c r="Y114" s="47">
        <f t="shared" si="178"/>
        <v>5.3279999999999998E-5</v>
      </c>
      <c r="Z114" s="47">
        <f t="shared" si="179"/>
        <v>1.3104E-3</v>
      </c>
      <c r="AA114" s="47">
        <f t="shared" si="134"/>
        <v>4.5396000000000001</v>
      </c>
      <c r="AB114" s="47">
        <f t="shared" si="135"/>
        <v>1.3636799999999999E-3</v>
      </c>
      <c r="AC114">
        <v>2130</v>
      </c>
      <c r="AD114" s="28">
        <f t="shared" si="180"/>
        <v>0.105</v>
      </c>
      <c r="AE114" s="28">
        <f t="shared" si="180"/>
        <v>1.667E-16</v>
      </c>
      <c r="AF114" s="28">
        <v>3.5410000000000001E-5</v>
      </c>
      <c r="AG114" s="28">
        <f t="shared" si="181"/>
        <v>4.4729999999999998E-4</v>
      </c>
      <c r="AH114" s="28">
        <f t="shared" si="182"/>
        <v>1.516E-4</v>
      </c>
      <c r="AI114" s="28">
        <f t="shared" si="183"/>
        <v>1.1370000000000001E-7</v>
      </c>
      <c r="AJ114" s="28">
        <f t="shared" si="184"/>
        <v>1.2789999999999999</v>
      </c>
      <c r="AK114" s="28">
        <f t="shared" si="185"/>
        <v>8.6499999999999994E-2</v>
      </c>
      <c r="AL114" s="28">
        <f t="shared" si="186"/>
        <v>1.1043000000000001</v>
      </c>
      <c r="AM114" s="28">
        <f t="shared" si="187"/>
        <v>0</v>
      </c>
      <c r="AN114" s="28">
        <f t="shared" si="188"/>
        <v>0</v>
      </c>
      <c r="AO114" s="28">
        <f t="shared" si="137"/>
        <v>1.1908000000000001</v>
      </c>
      <c r="AP114" s="47">
        <f t="shared" si="138"/>
        <v>0</v>
      </c>
    </row>
    <row r="115" spans="1:42" x14ac:dyDescent="0.3">
      <c r="A115">
        <v>2131</v>
      </c>
      <c r="B115" s="28">
        <f t="shared" si="159"/>
        <v>4.0300000000000002E-2</v>
      </c>
      <c r="C115" s="28">
        <f t="shared" si="159"/>
        <v>3.7399999999999997E-14</v>
      </c>
      <c r="D115" s="28">
        <f t="shared" si="160"/>
        <v>2.73E-5</v>
      </c>
      <c r="E115" s="28">
        <f t="shared" si="161"/>
        <v>2.6800000000000001E-4</v>
      </c>
      <c r="F115" s="28">
        <f t="shared" si="162"/>
        <v>6.0300000000000002E-5</v>
      </c>
      <c r="G115" s="28">
        <f t="shared" si="163"/>
        <v>1.37E-7</v>
      </c>
      <c r="H115" s="28">
        <f t="shared" si="164"/>
        <v>0.40600000000000003</v>
      </c>
      <c r="I115" s="28">
        <f t="shared" si="165"/>
        <v>5.69</v>
      </c>
      <c r="J115" s="28">
        <f t="shared" si="166"/>
        <v>0.46100000000000002</v>
      </c>
      <c r="K115" s="28">
        <f t="shared" si="167"/>
        <v>3.5300000000000002E-4</v>
      </c>
      <c r="L115" s="28">
        <f t="shared" si="168"/>
        <v>9.2799999999999994E-9</v>
      </c>
      <c r="M115" s="28">
        <f t="shared" si="132"/>
        <v>6.1510000000000007</v>
      </c>
      <c r="N115" s="28">
        <f t="shared" si="133"/>
        <v>3.5300928000000001E-4</v>
      </c>
      <c r="O115">
        <v>2131</v>
      </c>
      <c r="P115" s="47">
        <f t="shared" si="169"/>
        <v>6.8040000000000003E-2</v>
      </c>
      <c r="Q115" s="47">
        <f t="shared" si="170"/>
        <v>1.0656E-13</v>
      </c>
      <c r="R115" s="47">
        <f t="shared" si="171"/>
        <v>4.5720000000000003E-5</v>
      </c>
      <c r="S115" s="47">
        <f t="shared" si="172"/>
        <v>4.572E-4</v>
      </c>
      <c r="T115" s="47">
        <f t="shared" si="173"/>
        <v>9.6840000000000001E-5</v>
      </c>
      <c r="U115" s="47">
        <f t="shared" si="174"/>
        <v>2.5524000000000001E-8</v>
      </c>
      <c r="V115" s="47">
        <f t="shared" si="175"/>
        <v>0.61919999999999997</v>
      </c>
      <c r="W115" s="47">
        <f t="shared" si="176"/>
        <v>3.7440000000000002</v>
      </c>
      <c r="X115" s="47">
        <f t="shared" si="177"/>
        <v>0.79559999999999997</v>
      </c>
      <c r="Y115" s="47">
        <f t="shared" si="178"/>
        <v>5.3279999999999998E-5</v>
      </c>
      <c r="Z115" s="47">
        <f t="shared" si="179"/>
        <v>1.3104E-3</v>
      </c>
      <c r="AA115" s="47">
        <f t="shared" si="134"/>
        <v>4.5396000000000001</v>
      </c>
      <c r="AB115" s="47">
        <f t="shared" si="135"/>
        <v>1.3636799999999999E-3</v>
      </c>
      <c r="AC115">
        <v>2131</v>
      </c>
      <c r="AD115" s="28">
        <f t="shared" si="180"/>
        <v>0.105</v>
      </c>
      <c r="AE115" s="28">
        <f t="shared" si="180"/>
        <v>1.667E-16</v>
      </c>
      <c r="AF115" s="28">
        <v>3.5410000000000001E-5</v>
      </c>
      <c r="AG115" s="28">
        <f t="shared" si="181"/>
        <v>4.4729999999999998E-4</v>
      </c>
      <c r="AH115" s="28">
        <f t="shared" si="182"/>
        <v>1.516E-4</v>
      </c>
      <c r="AI115" s="28">
        <f t="shared" si="183"/>
        <v>1.1370000000000001E-7</v>
      </c>
      <c r="AJ115" s="28">
        <f t="shared" si="184"/>
        <v>1.2789999999999999</v>
      </c>
      <c r="AK115" s="28">
        <f t="shared" si="185"/>
        <v>8.6499999999999994E-2</v>
      </c>
      <c r="AL115" s="28">
        <f t="shared" si="186"/>
        <v>1.1043000000000001</v>
      </c>
      <c r="AM115" s="28">
        <f t="shared" si="187"/>
        <v>0</v>
      </c>
      <c r="AN115" s="28">
        <f t="shared" si="188"/>
        <v>0</v>
      </c>
      <c r="AO115" s="28">
        <f t="shared" si="137"/>
        <v>1.1908000000000001</v>
      </c>
      <c r="AP115" s="47">
        <f t="shared" si="138"/>
        <v>0</v>
      </c>
    </row>
    <row r="116" spans="1:42" x14ac:dyDescent="0.3">
      <c r="A116">
        <v>2132</v>
      </c>
      <c r="B116" s="28">
        <f t="shared" si="159"/>
        <v>4.0300000000000002E-2</v>
      </c>
      <c r="C116" s="28">
        <f t="shared" si="159"/>
        <v>3.7399999999999997E-14</v>
      </c>
      <c r="D116" s="28">
        <f t="shared" si="160"/>
        <v>2.73E-5</v>
      </c>
      <c r="E116" s="28">
        <f t="shared" si="161"/>
        <v>2.6800000000000001E-4</v>
      </c>
      <c r="F116" s="28">
        <f t="shared" si="162"/>
        <v>6.0300000000000002E-5</v>
      </c>
      <c r="G116" s="28">
        <f t="shared" si="163"/>
        <v>1.37E-7</v>
      </c>
      <c r="H116" s="28">
        <f t="shared" si="164"/>
        <v>0.40600000000000003</v>
      </c>
      <c r="I116" s="28">
        <f t="shared" si="165"/>
        <v>5.69</v>
      </c>
      <c r="J116" s="28">
        <f t="shared" si="166"/>
        <v>0.46100000000000002</v>
      </c>
      <c r="K116" s="28">
        <f t="shared" si="167"/>
        <v>3.5300000000000002E-4</v>
      </c>
      <c r="L116" s="28">
        <f t="shared" si="168"/>
        <v>9.2799999999999994E-9</v>
      </c>
      <c r="M116" s="28">
        <f t="shared" si="132"/>
        <v>6.1510000000000007</v>
      </c>
      <c r="N116" s="28">
        <f t="shared" si="133"/>
        <v>3.5300928000000001E-4</v>
      </c>
      <c r="O116">
        <v>2132</v>
      </c>
      <c r="P116" s="47">
        <f t="shared" si="169"/>
        <v>6.8040000000000003E-2</v>
      </c>
      <c r="Q116" s="47">
        <f t="shared" si="170"/>
        <v>1.0656E-13</v>
      </c>
      <c r="R116" s="47">
        <f t="shared" si="171"/>
        <v>4.5720000000000003E-5</v>
      </c>
      <c r="S116" s="47">
        <f t="shared" si="172"/>
        <v>4.572E-4</v>
      </c>
      <c r="T116" s="47">
        <f t="shared" si="173"/>
        <v>9.6840000000000001E-5</v>
      </c>
      <c r="U116" s="47">
        <f t="shared" si="174"/>
        <v>2.5524000000000001E-8</v>
      </c>
      <c r="V116" s="47">
        <f t="shared" si="175"/>
        <v>0.61919999999999997</v>
      </c>
      <c r="W116" s="47">
        <f t="shared" si="176"/>
        <v>3.7440000000000002</v>
      </c>
      <c r="X116" s="47">
        <f t="shared" si="177"/>
        <v>0.79559999999999997</v>
      </c>
      <c r="Y116" s="47">
        <f t="shared" si="178"/>
        <v>5.3279999999999998E-5</v>
      </c>
      <c r="Z116" s="47">
        <f t="shared" si="179"/>
        <v>1.3104E-3</v>
      </c>
      <c r="AA116" s="47">
        <f t="shared" si="134"/>
        <v>4.5396000000000001</v>
      </c>
      <c r="AB116" s="47">
        <f t="shared" si="135"/>
        <v>1.3636799999999999E-3</v>
      </c>
      <c r="AC116">
        <v>2132</v>
      </c>
      <c r="AD116" s="28">
        <f t="shared" si="180"/>
        <v>0.105</v>
      </c>
      <c r="AE116" s="28">
        <f t="shared" si="180"/>
        <v>1.667E-16</v>
      </c>
      <c r="AF116" s="28">
        <v>3.5410000000000001E-5</v>
      </c>
      <c r="AG116" s="28">
        <f t="shared" si="181"/>
        <v>4.4729999999999998E-4</v>
      </c>
      <c r="AH116" s="28">
        <f t="shared" si="182"/>
        <v>1.516E-4</v>
      </c>
      <c r="AI116" s="28">
        <f t="shared" si="183"/>
        <v>1.1370000000000001E-7</v>
      </c>
      <c r="AJ116" s="28">
        <f t="shared" si="184"/>
        <v>1.2789999999999999</v>
      </c>
      <c r="AK116" s="28">
        <f t="shared" si="185"/>
        <v>8.6499999999999994E-2</v>
      </c>
      <c r="AL116" s="28">
        <f t="shared" si="186"/>
        <v>1.1043000000000001</v>
      </c>
      <c r="AM116" s="28">
        <f t="shared" si="187"/>
        <v>0</v>
      </c>
      <c r="AN116" s="28">
        <f t="shared" si="188"/>
        <v>0</v>
      </c>
      <c r="AO116" s="28">
        <f t="shared" si="137"/>
        <v>1.1908000000000001</v>
      </c>
      <c r="AP116" s="47">
        <f t="shared" si="138"/>
        <v>0</v>
      </c>
    </row>
    <row r="117" spans="1:42" x14ac:dyDescent="0.3">
      <c r="A117">
        <v>2133</v>
      </c>
      <c r="B117" s="28">
        <f t="shared" si="159"/>
        <v>4.0300000000000002E-2</v>
      </c>
      <c r="C117" s="28">
        <f t="shared" si="159"/>
        <v>3.7399999999999997E-14</v>
      </c>
      <c r="D117" s="28">
        <f t="shared" si="160"/>
        <v>2.73E-5</v>
      </c>
      <c r="E117" s="28">
        <f t="shared" si="161"/>
        <v>2.6800000000000001E-4</v>
      </c>
      <c r="F117" s="28">
        <f t="shared" si="162"/>
        <v>6.0300000000000002E-5</v>
      </c>
      <c r="G117" s="28">
        <f t="shared" si="163"/>
        <v>1.37E-7</v>
      </c>
      <c r="H117" s="28">
        <f t="shared" si="164"/>
        <v>0.40600000000000003</v>
      </c>
      <c r="I117" s="28">
        <f t="shared" si="165"/>
        <v>5.69</v>
      </c>
      <c r="J117" s="28">
        <f t="shared" si="166"/>
        <v>0.46100000000000002</v>
      </c>
      <c r="K117" s="28">
        <f t="shared" si="167"/>
        <v>3.5300000000000002E-4</v>
      </c>
      <c r="L117" s="28">
        <f t="shared" si="168"/>
        <v>9.2799999999999994E-9</v>
      </c>
      <c r="M117" s="28">
        <f t="shared" si="132"/>
        <v>6.1510000000000007</v>
      </c>
      <c r="N117" s="28">
        <f t="shared" si="133"/>
        <v>3.5300928000000001E-4</v>
      </c>
      <c r="O117">
        <v>2133</v>
      </c>
      <c r="P117" s="47">
        <f t="shared" si="169"/>
        <v>6.8040000000000003E-2</v>
      </c>
      <c r="Q117" s="47">
        <f t="shared" si="170"/>
        <v>1.0656E-13</v>
      </c>
      <c r="R117" s="47">
        <f t="shared" si="171"/>
        <v>4.5720000000000003E-5</v>
      </c>
      <c r="S117" s="47">
        <f t="shared" si="172"/>
        <v>4.572E-4</v>
      </c>
      <c r="T117" s="47">
        <f t="shared" si="173"/>
        <v>9.6840000000000001E-5</v>
      </c>
      <c r="U117" s="47">
        <f t="shared" si="174"/>
        <v>2.5524000000000001E-8</v>
      </c>
      <c r="V117" s="47">
        <f t="shared" si="175"/>
        <v>0.61919999999999997</v>
      </c>
      <c r="W117" s="47">
        <f t="shared" si="176"/>
        <v>3.7440000000000002</v>
      </c>
      <c r="X117" s="47">
        <f t="shared" si="177"/>
        <v>0.79559999999999997</v>
      </c>
      <c r="Y117" s="47">
        <f t="shared" si="178"/>
        <v>5.3279999999999998E-5</v>
      </c>
      <c r="Z117" s="47">
        <f t="shared" si="179"/>
        <v>1.3104E-3</v>
      </c>
      <c r="AA117" s="47">
        <f t="shared" si="134"/>
        <v>4.5396000000000001</v>
      </c>
      <c r="AB117" s="47">
        <f t="shared" si="135"/>
        <v>1.3636799999999999E-3</v>
      </c>
      <c r="AC117">
        <v>2133</v>
      </c>
      <c r="AD117" s="28">
        <f t="shared" si="180"/>
        <v>0.105</v>
      </c>
      <c r="AE117" s="28">
        <f t="shared" si="180"/>
        <v>1.667E-16</v>
      </c>
      <c r="AF117" s="28">
        <v>3.5410000000000001E-5</v>
      </c>
      <c r="AG117" s="28">
        <f t="shared" si="181"/>
        <v>4.4729999999999998E-4</v>
      </c>
      <c r="AH117" s="28">
        <f t="shared" si="182"/>
        <v>1.516E-4</v>
      </c>
      <c r="AI117" s="28">
        <f t="shared" si="183"/>
        <v>1.1370000000000001E-7</v>
      </c>
      <c r="AJ117" s="28">
        <f t="shared" si="184"/>
        <v>1.2789999999999999</v>
      </c>
      <c r="AK117" s="28">
        <f t="shared" si="185"/>
        <v>8.6499999999999994E-2</v>
      </c>
      <c r="AL117" s="28">
        <f t="shared" si="186"/>
        <v>1.1043000000000001</v>
      </c>
      <c r="AM117" s="28">
        <f t="shared" si="187"/>
        <v>0</v>
      </c>
      <c r="AN117" s="28">
        <f t="shared" si="188"/>
        <v>0</v>
      </c>
      <c r="AO117" s="28">
        <f t="shared" si="137"/>
        <v>1.1908000000000001</v>
      </c>
      <c r="AP117" s="47">
        <f t="shared" si="138"/>
        <v>0</v>
      </c>
    </row>
    <row r="118" spans="1:42" x14ac:dyDescent="0.3">
      <c r="A118">
        <v>2134</v>
      </c>
      <c r="B118" s="28">
        <f t="shared" si="159"/>
        <v>4.0300000000000002E-2</v>
      </c>
      <c r="C118" s="28">
        <f t="shared" si="159"/>
        <v>3.7399999999999997E-14</v>
      </c>
      <c r="D118" s="28">
        <f t="shared" si="160"/>
        <v>2.73E-5</v>
      </c>
      <c r="E118" s="28">
        <f t="shared" si="161"/>
        <v>2.6800000000000001E-4</v>
      </c>
      <c r="F118" s="28">
        <f t="shared" si="162"/>
        <v>6.0300000000000002E-5</v>
      </c>
      <c r="G118" s="28">
        <f t="shared" si="163"/>
        <v>1.37E-7</v>
      </c>
      <c r="H118" s="28">
        <f t="shared" si="164"/>
        <v>0.40600000000000003</v>
      </c>
      <c r="I118" s="28">
        <f t="shared" si="165"/>
        <v>5.69</v>
      </c>
      <c r="J118" s="28">
        <f t="shared" si="166"/>
        <v>0.46100000000000002</v>
      </c>
      <c r="K118" s="28">
        <f t="shared" si="167"/>
        <v>3.5300000000000002E-4</v>
      </c>
      <c r="L118" s="28">
        <f t="shared" si="168"/>
        <v>9.2799999999999994E-9</v>
      </c>
      <c r="M118" s="28">
        <f t="shared" si="132"/>
        <v>6.1510000000000007</v>
      </c>
      <c r="N118" s="28">
        <f t="shared" si="133"/>
        <v>3.5300928000000001E-4</v>
      </c>
      <c r="O118">
        <v>2134</v>
      </c>
      <c r="P118" s="47">
        <f t="shared" si="169"/>
        <v>6.8040000000000003E-2</v>
      </c>
      <c r="Q118" s="47">
        <f t="shared" si="170"/>
        <v>1.0656E-13</v>
      </c>
      <c r="R118" s="47">
        <f t="shared" si="171"/>
        <v>4.5720000000000003E-5</v>
      </c>
      <c r="S118" s="47">
        <f t="shared" si="172"/>
        <v>4.572E-4</v>
      </c>
      <c r="T118" s="47">
        <f t="shared" si="173"/>
        <v>9.6840000000000001E-5</v>
      </c>
      <c r="U118" s="47">
        <f t="shared" si="174"/>
        <v>2.5524000000000001E-8</v>
      </c>
      <c r="V118" s="47">
        <f t="shared" si="175"/>
        <v>0.61919999999999997</v>
      </c>
      <c r="W118" s="47">
        <f t="shared" si="176"/>
        <v>3.7440000000000002</v>
      </c>
      <c r="X118" s="47">
        <f t="shared" si="177"/>
        <v>0.79559999999999997</v>
      </c>
      <c r="Y118" s="47">
        <f t="shared" si="178"/>
        <v>5.3279999999999998E-5</v>
      </c>
      <c r="Z118" s="47">
        <f t="shared" si="179"/>
        <v>1.3104E-3</v>
      </c>
      <c r="AA118" s="47">
        <f t="shared" si="134"/>
        <v>4.5396000000000001</v>
      </c>
      <c r="AB118" s="47">
        <f t="shared" si="135"/>
        <v>1.3636799999999999E-3</v>
      </c>
      <c r="AC118">
        <v>2134</v>
      </c>
      <c r="AD118" s="28">
        <f t="shared" si="180"/>
        <v>0.105</v>
      </c>
      <c r="AE118" s="28">
        <f t="shared" si="180"/>
        <v>1.667E-16</v>
      </c>
      <c r="AF118" s="28">
        <v>3.5410000000000001E-5</v>
      </c>
      <c r="AG118" s="28">
        <f t="shared" si="181"/>
        <v>4.4729999999999998E-4</v>
      </c>
      <c r="AH118" s="28">
        <f t="shared" si="182"/>
        <v>1.516E-4</v>
      </c>
      <c r="AI118" s="28">
        <f t="shared" si="183"/>
        <v>1.1370000000000001E-7</v>
      </c>
      <c r="AJ118" s="28">
        <f t="shared" si="184"/>
        <v>1.2789999999999999</v>
      </c>
      <c r="AK118" s="28">
        <f t="shared" si="185"/>
        <v>8.6499999999999994E-2</v>
      </c>
      <c r="AL118" s="28">
        <f t="shared" si="186"/>
        <v>1.1043000000000001</v>
      </c>
      <c r="AM118" s="28">
        <f t="shared" si="187"/>
        <v>0</v>
      </c>
      <c r="AN118" s="28">
        <f t="shared" si="188"/>
        <v>0</v>
      </c>
      <c r="AO118" s="28">
        <f t="shared" si="137"/>
        <v>1.1908000000000001</v>
      </c>
      <c r="AP118" s="47">
        <f t="shared" si="138"/>
        <v>0</v>
      </c>
    </row>
    <row r="119" spans="1:42" x14ac:dyDescent="0.3">
      <c r="A119">
        <v>2135</v>
      </c>
      <c r="B119" s="28">
        <f t="shared" si="159"/>
        <v>4.0300000000000002E-2</v>
      </c>
      <c r="C119" s="28">
        <f t="shared" si="159"/>
        <v>3.7399999999999997E-14</v>
      </c>
      <c r="D119" s="28">
        <f t="shared" si="160"/>
        <v>2.73E-5</v>
      </c>
      <c r="E119" s="28">
        <f t="shared" si="161"/>
        <v>2.6800000000000001E-4</v>
      </c>
      <c r="F119" s="28">
        <f t="shared" si="162"/>
        <v>6.0300000000000002E-5</v>
      </c>
      <c r="G119" s="28">
        <f t="shared" si="163"/>
        <v>1.37E-7</v>
      </c>
      <c r="H119" s="28">
        <f t="shared" si="164"/>
        <v>0.40600000000000003</v>
      </c>
      <c r="I119" s="28">
        <f t="shared" si="165"/>
        <v>5.69</v>
      </c>
      <c r="J119" s="28">
        <f t="shared" si="166"/>
        <v>0.46100000000000002</v>
      </c>
      <c r="K119" s="28">
        <f t="shared" si="167"/>
        <v>3.5300000000000002E-4</v>
      </c>
      <c r="L119" s="28">
        <f t="shared" si="168"/>
        <v>9.2799999999999994E-9</v>
      </c>
      <c r="M119" s="28">
        <f t="shared" si="132"/>
        <v>6.1510000000000007</v>
      </c>
      <c r="N119" s="28">
        <f t="shared" si="133"/>
        <v>3.5300928000000001E-4</v>
      </c>
      <c r="O119">
        <v>2135</v>
      </c>
      <c r="P119" s="47">
        <f t="shared" si="169"/>
        <v>6.8040000000000003E-2</v>
      </c>
      <c r="Q119" s="47">
        <f t="shared" si="170"/>
        <v>1.0656E-13</v>
      </c>
      <c r="R119" s="47">
        <f t="shared" si="171"/>
        <v>4.5720000000000003E-5</v>
      </c>
      <c r="S119" s="47">
        <f t="shared" si="172"/>
        <v>4.572E-4</v>
      </c>
      <c r="T119" s="47">
        <f t="shared" si="173"/>
        <v>9.6840000000000001E-5</v>
      </c>
      <c r="U119" s="47">
        <f t="shared" si="174"/>
        <v>2.5524000000000001E-8</v>
      </c>
      <c r="V119" s="47">
        <f t="shared" si="175"/>
        <v>0.61919999999999997</v>
      </c>
      <c r="W119" s="47">
        <f t="shared" si="176"/>
        <v>3.7440000000000002</v>
      </c>
      <c r="X119" s="47">
        <f t="shared" si="177"/>
        <v>0.79559999999999997</v>
      </c>
      <c r="Y119" s="47">
        <f t="shared" si="178"/>
        <v>5.3279999999999998E-5</v>
      </c>
      <c r="Z119" s="47">
        <f t="shared" si="179"/>
        <v>1.3104E-3</v>
      </c>
      <c r="AA119" s="47">
        <f t="shared" si="134"/>
        <v>4.5396000000000001</v>
      </c>
      <c r="AB119" s="47">
        <f t="shared" si="135"/>
        <v>1.3636799999999999E-3</v>
      </c>
      <c r="AC119">
        <v>2135</v>
      </c>
      <c r="AD119" s="28">
        <f t="shared" si="180"/>
        <v>0.105</v>
      </c>
      <c r="AE119" s="28">
        <f t="shared" si="180"/>
        <v>1.667E-16</v>
      </c>
      <c r="AF119" s="28">
        <v>3.5410000000000001E-5</v>
      </c>
      <c r="AG119" s="28">
        <f t="shared" si="181"/>
        <v>4.4729999999999998E-4</v>
      </c>
      <c r="AH119" s="28">
        <f t="shared" si="182"/>
        <v>1.516E-4</v>
      </c>
      <c r="AI119" s="28">
        <f t="shared" si="183"/>
        <v>1.1370000000000001E-7</v>
      </c>
      <c r="AJ119" s="28">
        <f t="shared" si="184"/>
        <v>1.2789999999999999</v>
      </c>
      <c r="AK119" s="28">
        <f t="shared" si="185"/>
        <v>8.6499999999999994E-2</v>
      </c>
      <c r="AL119" s="28">
        <f t="shared" si="186"/>
        <v>1.1043000000000001</v>
      </c>
      <c r="AM119" s="28">
        <f t="shared" si="187"/>
        <v>0</v>
      </c>
      <c r="AN119" s="28">
        <f t="shared" si="188"/>
        <v>0</v>
      </c>
      <c r="AO119" s="28">
        <f t="shared" si="137"/>
        <v>1.1908000000000001</v>
      </c>
      <c r="AP119" s="47">
        <f t="shared" si="138"/>
        <v>0</v>
      </c>
    </row>
    <row r="120" spans="1:42" x14ac:dyDescent="0.3">
      <c r="A120">
        <v>2136</v>
      </c>
      <c r="B120" s="28">
        <f t="shared" si="159"/>
        <v>4.0300000000000002E-2</v>
      </c>
      <c r="C120" s="28">
        <f t="shared" si="159"/>
        <v>3.7399999999999997E-14</v>
      </c>
      <c r="D120" s="28">
        <f t="shared" si="160"/>
        <v>2.73E-5</v>
      </c>
      <c r="E120" s="28">
        <f t="shared" si="161"/>
        <v>2.6800000000000001E-4</v>
      </c>
      <c r="F120" s="28">
        <f t="shared" si="162"/>
        <v>6.0300000000000002E-5</v>
      </c>
      <c r="G120" s="28">
        <f t="shared" si="163"/>
        <v>1.37E-7</v>
      </c>
      <c r="H120" s="28">
        <f t="shared" si="164"/>
        <v>0.40600000000000003</v>
      </c>
      <c r="I120" s="28">
        <f t="shared" si="165"/>
        <v>5.69</v>
      </c>
      <c r="J120" s="28">
        <f t="shared" si="166"/>
        <v>0.46100000000000002</v>
      </c>
      <c r="K120" s="28">
        <f t="shared" si="167"/>
        <v>3.5300000000000002E-4</v>
      </c>
      <c r="L120" s="28">
        <f t="shared" si="168"/>
        <v>9.2799999999999994E-9</v>
      </c>
      <c r="M120" s="28">
        <f t="shared" si="132"/>
        <v>6.1510000000000007</v>
      </c>
      <c r="N120" s="28">
        <f t="shared" si="133"/>
        <v>3.5300928000000001E-4</v>
      </c>
      <c r="O120">
        <v>2136</v>
      </c>
      <c r="P120" s="47">
        <f t="shared" si="169"/>
        <v>6.8040000000000003E-2</v>
      </c>
      <c r="Q120" s="47">
        <f t="shared" si="170"/>
        <v>1.0656E-13</v>
      </c>
      <c r="R120" s="47">
        <f t="shared" si="171"/>
        <v>4.5720000000000003E-5</v>
      </c>
      <c r="S120" s="47">
        <f t="shared" si="172"/>
        <v>4.572E-4</v>
      </c>
      <c r="T120" s="47">
        <f t="shared" si="173"/>
        <v>9.6840000000000001E-5</v>
      </c>
      <c r="U120" s="47">
        <f t="shared" si="174"/>
        <v>2.5524000000000001E-8</v>
      </c>
      <c r="V120" s="47">
        <f t="shared" si="175"/>
        <v>0.61919999999999997</v>
      </c>
      <c r="W120" s="47">
        <f t="shared" si="176"/>
        <v>3.7440000000000002</v>
      </c>
      <c r="X120" s="47">
        <f t="shared" si="177"/>
        <v>0.79559999999999997</v>
      </c>
      <c r="Y120" s="47">
        <f t="shared" si="178"/>
        <v>5.3279999999999998E-5</v>
      </c>
      <c r="Z120" s="47">
        <f t="shared" si="179"/>
        <v>1.3104E-3</v>
      </c>
      <c r="AA120" s="47">
        <f t="shared" si="134"/>
        <v>4.5396000000000001</v>
      </c>
      <c r="AB120" s="47">
        <f t="shared" si="135"/>
        <v>1.3636799999999999E-3</v>
      </c>
      <c r="AC120">
        <v>2136</v>
      </c>
      <c r="AD120" s="28">
        <f t="shared" si="180"/>
        <v>0.105</v>
      </c>
      <c r="AE120" s="28">
        <f t="shared" si="180"/>
        <v>1.667E-16</v>
      </c>
      <c r="AF120" s="28">
        <v>3.5410000000000001E-5</v>
      </c>
      <c r="AG120" s="28">
        <f t="shared" si="181"/>
        <v>4.4729999999999998E-4</v>
      </c>
      <c r="AH120" s="28">
        <f t="shared" si="182"/>
        <v>1.516E-4</v>
      </c>
      <c r="AI120" s="28">
        <f t="shared" si="183"/>
        <v>1.1370000000000001E-7</v>
      </c>
      <c r="AJ120" s="28">
        <f t="shared" si="184"/>
        <v>1.2789999999999999</v>
      </c>
      <c r="AK120" s="28">
        <f t="shared" si="185"/>
        <v>8.6499999999999994E-2</v>
      </c>
      <c r="AL120" s="28">
        <f t="shared" si="186"/>
        <v>1.1043000000000001</v>
      </c>
      <c r="AM120" s="28">
        <f t="shared" si="187"/>
        <v>0</v>
      </c>
      <c r="AN120" s="28">
        <f t="shared" si="188"/>
        <v>0</v>
      </c>
      <c r="AO120" s="28">
        <f t="shared" si="137"/>
        <v>1.1908000000000001</v>
      </c>
      <c r="AP120" s="47">
        <f t="shared" si="138"/>
        <v>0</v>
      </c>
    </row>
    <row r="121" spans="1:42" x14ac:dyDescent="0.3">
      <c r="A121">
        <v>2137</v>
      </c>
      <c r="B121" s="28">
        <f t="shared" si="159"/>
        <v>4.0300000000000002E-2</v>
      </c>
      <c r="C121" s="28">
        <f t="shared" si="159"/>
        <v>3.7399999999999997E-14</v>
      </c>
      <c r="D121" s="28">
        <f t="shared" si="160"/>
        <v>2.73E-5</v>
      </c>
      <c r="E121" s="28">
        <f t="shared" si="161"/>
        <v>2.6800000000000001E-4</v>
      </c>
      <c r="F121" s="28">
        <f t="shared" si="162"/>
        <v>6.0300000000000002E-5</v>
      </c>
      <c r="G121" s="28">
        <f t="shared" si="163"/>
        <v>1.37E-7</v>
      </c>
      <c r="H121" s="28">
        <f t="shared" si="164"/>
        <v>0.40600000000000003</v>
      </c>
      <c r="I121" s="28">
        <f t="shared" si="165"/>
        <v>5.69</v>
      </c>
      <c r="J121" s="28">
        <f t="shared" si="166"/>
        <v>0.46100000000000002</v>
      </c>
      <c r="K121" s="28">
        <f t="shared" si="167"/>
        <v>3.5300000000000002E-4</v>
      </c>
      <c r="L121" s="28">
        <f t="shared" si="168"/>
        <v>9.2799999999999994E-9</v>
      </c>
      <c r="M121" s="28">
        <f t="shared" si="132"/>
        <v>6.1510000000000007</v>
      </c>
      <c r="N121" s="28">
        <f t="shared" si="133"/>
        <v>3.5300928000000001E-4</v>
      </c>
      <c r="O121">
        <v>2137</v>
      </c>
      <c r="P121" s="47">
        <f t="shared" si="169"/>
        <v>6.8040000000000003E-2</v>
      </c>
      <c r="Q121" s="47">
        <f t="shared" si="170"/>
        <v>1.0656E-13</v>
      </c>
      <c r="R121" s="47">
        <f t="shared" si="171"/>
        <v>4.5720000000000003E-5</v>
      </c>
      <c r="S121" s="47">
        <f t="shared" si="172"/>
        <v>4.572E-4</v>
      </c>
      <c r="T121" s="47">
        <f t="shared" si="173"/>
        <v>9.6840000000000001E-5</v>
      </c>
      <c r="U121" s="47">
        <f t="shared" si="174"/>
        <v>2.5524000000000001E-8</v>
      </c>
      <c r="V121" s="47">
        <f t="shared" si="175"/>
        <v>0.61919999999999997</v>
      </c>
      <c r="W121" s="47">
        <f t="shared" si="176"/>
        <v>3.7440000000000002</v>
      </c>
      <c r="X121" s="47">
        <f t="shared" si="177"/>
        <v>0.79559999999999997</v>
      </c>
      <c r="Y121" s="47">
        <f t="shared" si="178"/>
        <v>5.3279999999999998E-5</v>
      </c>
      <c r="Z121" s="47">
        <f t="shared" si="179"/>
        <v>1.3104E-3</v>
      </c>
      <c r="AA121" s="47">
        <f t="shared" si="134"/>
        <v>4.5396000000000001</v>
      </c>
      <c r="AB121" s="47">
        <f t="shared" si="135"/>
        <v>1.3636799999999999E-3</v>
      </c>
      <c r="AC121">
        <v>2137</v>
      </c>
      <c r="AD121" s="28">
        <f t="shared" si="180"/>
        <v>0.105</v>
      </c>
      <c r="AE121" s="28">
        <f t="shared" si="180"/>
        <v>1.667E-16</v>
      </c>
      <c r="AF121" s="28">
        <v>3.5410000000000001E-5</v>
      </c>
      <c r="AG121" s="28">
        <f t="shared" si="181"/>
        <v>4.4729999999999998E-4</v>
      </c>
      <c r="AH121" s="28">
        <f t="shared" si="182"/>
        <v>1.516E-4</v>
      </c>
      <c r="AI121" s="28">
        <f t="shared" si="183"/>
        <v>1.1370000000000001E-7</v>
      </c>
      <c r="AJ121" s="28">
        <f t="shared" si="184"/>
        <v>1.2789999999999999</v>
      </c>
      <c r="AK121" s="28">
        <f t="shared" si="185"/>
        <v>8.6499999999999994E-2</v>
      </c>
      <c r="AL121" s="28">
        <f t="shared" si="186"/>
        <v>1.1043000000000001</v>
      </c>
      <c r="AM121" s="28">
        <f t="shared" si="187"/>
        <v>0</v>
      </c>
      <c r="AN121" s="28">
        <f t="shared" si="188"/>
        <v>0</v>
      </c>
      <c r="AO121" s="28">
        <f t="shared" si="137"/>
        <v>1.1908000000000001</v>
      </c>
      <c r="AP121" s="47">
        <f t="shared" si="138"/>
        <v>0</v>
      </c>
    </row>
    <row r="122" spans="1:42" x14ac:dyDescent="0.3">
      <c r="A122">
        <v>2138</v>
      </c>
      <c r="B122" s="28">
        <f t="shared" si="159"/>
        <v>4.0300000000000002E-2</v>
      </c>
      <c r="C122" s="28">
        <f t="shared" si="159"/>
        <v>3.7399999999999997E-14</v>
      </c>
      <c r="D122" s="28">
        <f t="shared" si="160"/>
        <v>2.73E-5</v>
      </c>
      <c r="E122" s="28">
        <f t="shared" si="161"/>
        <v>2.6800000000000001E-4</v>
      </c>
      <c r="F122" s="28">
        <f t="shared" si="162"/>
        <v>6.0300000000000002E-5</v>
      </c>
      <c r="G122" s="28">
        <f t="shared" si="163"/>
        <v>1.37E-7</v>
      </c>
      <c r="H122" s="28">
        <f t="shared" si="164"/>
        <v>0.40600000000000003</v>
      </c>
      <c r="I122" s="28">
        <f t="shared" si="165"/>
        <v>5.69</v>
      </c>
      <c r="J122" s="28">
        <f t="shared" si="166"/>
        <v>0.46100000000000002</v>
      </c>
      <c r="K122" s="28">
        <f t="shared" si="167"/>
        <v>3.5300000000000002E-4</v>
      </c>
      <c r="L122" s="28">
        <f t="shared" si="168"/>
        <v>9.2799999999999994E-9</v>
      </c>
      <c r="M122" s="28">
        <f t="shared" si="132"/>
        <v>6.1510000000000007</v>
      </c>
      <c r="N122" s="28">
        <f t="shared" si="133"/>
        <v>3.5300928000000001E-4</v>
      </c>
      <c r="O122">
        <v>2138</v>
      </c>
      <c r="P122" s="47">
        <f t="shared" si="169"/>
        <v>6.8040000000000003E-2</v>
      </c>
      <c r="Q122" s="47">
        <f t="shared" si="170"/>
        <v>1.0656E-13</v>
      </c>
      <c r="R122" s="47">
        <f t="shared" si="171"/>
        <v>4.5720000000000003E-5</v>
      </c>
      <c r="S122" s="47">
        <f t="shared" si="172"/>
        <v>4.572E-4</v>
      </c>
      <c r="T122" s="47">
        <f t="shared" si="173"/>
        <v>9.6840000000000001E-5</v>
      </c>
      <c r="U122" s="47">
        <f t="shared" si="174"/>
        <v>2.5524000000000001E-8</v>
      </c>
      <c r="V122" s="47">
        <f t="shared" si="175"/>
        <v>0.61919999999999997</v>
      </c>
      <c r="W122" s="47">
        <f t="shared" si="176"/>
        <v>3.7440000000000002</v>
      </c>
      <c r="X122" s="47">
        <f t="shared" si="177"/>
        <v>0.79559999999999997</v>
      </c>
      <c r="Y122" s="47">
        <f t="shared" si="178"/>
        <v>5.3279999999999998E-5</v>
      </c>
      <c r="Z122" s="47">
        <f t="shared" si="179"/>
        <v>1.3104E-3</v>
      </c>
      <c r="AA122" s="47">
        <f t="shared" si="134"/>
        <v>4.5396000000000001</v>
      </c>
      <c r="AB122" s="47">
        <f t="shared" si="135"/>
        <v>1.3636799999999999E-3</v>
      </c>
      <c r="AC122">
        <v>2138</v>
      </c>
      <c r="AD122" s="28">
        <f t="shared" si="180"/>
        <v>0.105</v>
      </c>
      <c r="AE122" s="28">
        <f t="shared" si="180"/>
        <v>1.667E-16</v>
      </c>
      <c r="AF122" s="28">
        <v>3.5410000000000001E-5</v>
      </c>
      <c r="AG122" s="28">
        <f t="shared" si="181"/>
        <v>4.4729999999999998E-4</v>
      </c>
      <c r="AH122" s="28">
        <f t="shared" si="182"/>
        <v>1.516E-4</v>
      </c>
      <c r="AI122" s="28">
        <f t="shared" si="183"/>
        <v>1.1370000000000001E-7</v>
      </c>
      <c r="AJ122" s="28">
        <f t="shared" si="184"/>
        <v>1.2789999999999999</v>
      </c>
      <c r="AK122" s="28">
        <f t="shared" si="185"/>
        <v>8.6499999999999994E-2</v>
      </c>
      <c r="AL122" s="28">
        <f t="shared" si="186"/>
        <v>1.1043000000000001</v>
      </c>
      <c r="AM122" s="28">
        <f t="shared" si="187"/>
        <v>0</v>
      </c>
      <c r="AN122" s="28">
        <f t="shared" si="188"/>
        <v>0</v>
      </c>
      <c r="AO122" s="28">
        <f t="shared" si="137"/>
        <v>1.1908000000000001</v>
      </c>
      <c r="AP122" s="47">
        <f t="shared" si="138"/>
        <v>0</v>
      </c>
    </row>
    <row r="123" spans="1:42" x14ac:dyDescent="0.3">
      <c r="A123">
        <v>2139</v>
      </c>
      <c r="B123" s="28">
        <f t="shared" si="159"/>
        <v>4.0300000000000002E-2</v>
      </c>
      <c r="C123" s="28">
        <f t="shared" si="159"/>
        <v>3.7399999999999997E-14</v>
      </c>
      <c r="D123" s="28">
        <f t="shared" si="160"/>
        <v>2.73E-5</v>
      </c>
      <c r="E123" s="28">
        <f t="shared" si="161"/>
        <v>2.6800000000000001E-4</v>
      </c>
      <c r="F123" s="28">
        <f t="shared" si="162"/>
        <v>6.0300000000000002E-5</v>
      </c>
      <c r="G123" s="28">
        <f t="shared" si="163"/>
        <v>1.37E-7</v>
      </c>
      <c r="H123" s="28">
        <f t="shared" si="164"/>
        <v>0.40600000000000003</v>
      </c>
      <c r="I123" s="28">
        <f t="shared" si="165"/>
        <v>5.69</v>
      </c>
      <c r="J123" s="28">
        <f t="shared" si="166"/>
        <v>0.46100000000000002</v>
      </c>
      <c r="K123" s="28">
        <f t="shared" si="167"/>
        <v>3.5300000000000002E-4</v>
      </c>
      <c r="L123" s="28">
        <f t="shared" si="168"/>
        <v>9.2799999999999994E-9</v>
      </c>
      <c r="M123" s="28">
        <f t="shared" si="132"/>
        <v>6.1510000000000007</v>
      </c>
      <c r="N123" s="28">
        <f t="shared" si="133"/>
        <v>3.5300928000000001E-4</v>
      </c>
      <c r="O123">
        <v>2139</v>
      </c>
      <c r="P123" s="47">
        <f t="shared" si="169"/>
        <v>6.8040000000000003E-2</v>
      </c>
      <c r="Q123" s="47">
        <f t="shared" si="170"/>
        <v>1.0656E-13</v>
      </c>
      <c r="R123" s="47">
        <f t="shared" si="171"/>
        <v>4.5720000000000003E-5</v>
      </c>
      <c r="S123" s="47">
        <f t="shared" si="172"/>
        <v>4.572E-4</v>
      </c>
      <c r="T123" s="47">
        <f t="shared" si="173"/>
        <v>9.6840000000000001E-5</v>
      </c>
      <c r="U123" s="47">
        <f t="shared" si="174"/>
        <v>2.5524000000000001E-8</v>
      </c>
      <c r="V123" s="47">
        <f t="shared" si="175"/>
        <v>0.61919999999999997</v>
      </c>
      <c r="W123" s="47">
        <f t="shared" si="176"/>
        <v>3.7440000000000002</v>
      </c>
      <c r="X123" s="47">
        <f t="shared" si="177"/>
        <v>0.79559999999999997</v>
      </c>
      <c r="Y123" s="47">
        <f t="shared" si="178"/>
        <v>5.3279999999999998E-5</v>
      </c>
      <c r="Z123" s="47">
        <f t="shared" si="179"/>
        <v>1.3104E-3</v>
      </c>
      <c r="AA123" s="47">
        <f t="shared" si="134"/>
        <v>4.5396000000000001</v>
      </c>
      <c r="AB123" s="47">
        <f t="shared" si="135"/>
        <v>1.3636799999999999E-3</v>
      </c>
      <c r="AC123">
        <v>2139</v>
      </c>
      <c r="AD123" s="28">
        <f t="shared" si="180"/>
        <v>0.105</v>
      </c>
      <c r="AE123" s="28">
        <f t="shared" si="180"/>
        <v>1.667E-16</v>
      </c>
      <c r="AF123" s="28">
        <v>3.5410000000000001E-5</v>
      </c>
      <c r="AG123" s="28">
        <f t="shared" si="181"/>
        <v>4.4729999999999998E-4</v>
      </c>
      <c r="AH123" s="28">
        <f t="shared" si="182"/>
        <v>1.516E-4</v>
      </c>
      <c r="AI123" s="28">
        <f t="shared" si="183"/>
        <v>1.1370000000000001E-7</v>
      </c>
      <c r="AJ123" s="28">
        <f t="shared" si="184"/>
        <v>1.2789999999999999</v>
      </c>
      <c r="AK123" s="28">
        <f t="shared" si="185"/>
        <v>8.6499999999999994E-2</v>
      </c>
      <c r="AL123" s="28">
        <f t="shared" si="186"/>
        <v>1.1043000000000001</v>
      </c>
      <c r="AM123" s="28">
        <f t="shared" si="187"/>
        <v>0</v>
      </c>
      <c r="AN123" s="28">
        <f t="shared" si="188"/>
        <v>0</v>
      </c>
      <c r="AO123" s="28">
        <f t="shared" si="137"/>
        <v>1.1908000000000001</v>
      </c>
      <c r="AP123" s="47">
        <f t="shared" si="138"/>
        <v>0</v>
      </c>
    </row>
    <row r="124" spans="1:42" x14ac:dyDescent="0.3">
      <c r="A124">
        <v>2140</v>
      </c>
      <c r="B124" s="28">
        <f t="shared" si="159"/>
        <v>4.0300000000000002E-2</v>
      </c>
      <c r="C124" s="28">
        <f t="shared" si="159"/>
        <v>3.7399999999999997E-14</v>
      </c>
      <c r="D124" s="28">
        <f t="shared" si="160"/>
        <v>2.73E-5</v>
      </c>
      <c r="E124" s="28">
        <f t="shared" si="161"/>
        <v>2.6800000000000001E-4</v>
      </c>
      <c r="F124" s="28">
        <f t="shared" si="162"/>
        <v>6.0300000000000002E-5</v>
      </c>
      <c r="G124" s="28">
        <f t="shared" si="163"/>
        <v>1.37E-7</v>
      </c>
      <c r="H124" s="28">
        <f t="shared" si="164"/>
        <v>0.40600000000000003</v>
      </c>
      <c r="I124" s="28">
        <f t="shared" si="165"/>
        <v>5.69</v>
      </c>
      <c r="J124" s="28">
        <f t="shared" si="166"/>
        <v>0.46100000000000002</v>
      </c>
      <c r="K124" s="28">
        <f t="shared" si="167"/>
        <v>3.5300000000000002E-4</v>
      </c>
      <c r="L124" s="28">
        <f t="shared" si="168"/>
        <v>9.2799999999999994E-9</v>
      </c>
      <c r="M124" s="28">
        <f t="shared" si="132"/>
        <v>6.1510000000000007</v>
      </c>
      <c r="N124" s="28">
        <f t="shared" si="133"/>
        <v>3.5300928000000001E-4</v>
      </c>
      <c r="O124">
        <v>2140</v>
      </c>
      <c r="P124" s="47">
        <f t="shared" si="169"/>
        <v>6.8040000000000003E-2</v>
      </c>
      <c r="Q124" s="47">
        <f t="shared" si="170"/>
        <v>1.0656E-13</v>
      </c>
      <c r="R124" s="47">
        <f t="shared" si="171"/>
        <v>4.5720000000000003E-5</v>
      </c>
      <c r="S124" s="47">
        <f t="shared" si="172"/>
        <v>4.572E-4</v>
      </c>
      <c r="T124" s="47">
        <f t="shared" si="173"/>
        <v>9.6840000000000001E-5</v>
      </c>
      <c r="U124" s="47">
        <f t="shared" si="174"/>
        <v>2.5524000000000001E-8</v>
      </c>
      <c r="V124" s="47">
        <f t="shared" si="175"/>
        <v>0.61919999999999997</v>
      </c>
      <c r="W124" s="47">
        <f t="shared" si="176"/>
        <v>3.7440000000000002</v>
      </c>
      <c r="X124" s="47">
        <f t="shared" si="177"/>
        <v>0.79559999999999997</v>
      </c>
      <c r="Y124" s="47">
        <f t="shared" si="178"/>
        <v>5.3279999999999998E-5</v>
      </c>
      <c r="Z124" s="47">
        <f t="shared" si="179"/>
        <v>1.3104E-3</v>
      </c>
      <c r="AA124" s="47">
        <f t="shared" si="134"/>
        <v>4.5396000000000001</v>
      </c>
      <c r="AB124" s="47">
        <f t="shared" si="135"/>
        <v>1.3636799999999999E-3</v>
      </c>
      <c r="AC124">
        <v>2140</v>
      </c>
      <c r="AD124" s="28">
        <f t="shared" si="180"/>
        <v>0.105</v>
      </c>
      <c r="AE124" s="28">
        <f t="shared" si="180"/>
        <v>1.667E-16</v>
      </c>
      <c r="AF124" s="28">
        <v>3.5410000000000001E-5</v>
      </c>
      <c r="AG124" s="28">
        <f t="shared" si="181"/>
        <v>4.4729999999999998E-4</v>
      </c>
      <c r="AH124" s="28">
        <f t="shared" si="182"/>
        <v>1.516E-4</v>
      </c>
      <c r="AI124" s="28">
        <f t="shared" si="183"/>
        <v>1.1370000000000001E-7</v>
      </c>
      <c r="AJ124" s="28">
        <f t="shared" si="184"/>
        <v>1.2789999999999999</v>
      </c>
      <c r="AK124" s="28">
        <f t="shared" si="185"/>
        <v>8.6499999999999994E-2</v>
      </c>
      <c r="AL124" s="28">
        <f t="shared" si="186"/>
        <v>1.1043000000000001</v>
      </c>
      <c r="AM124" s="28">
        <f t="shared" si="187"/>
        <v>0</v>
      </c>
      <c r="AN124" s="28">
        <f t="shared" si="188"/>
        <v>0</v>
      </c>
      <c r="AO124" s="28">
        <f t="shared" si="137"/>
        <v>1.1908000000000001</v>
      </c>
      <c r="AP124" s="47">
        <f t="shared" si="138"/>
        <v>0</v>
      </c>
    </row>
    <row r="125" spans="1:42" x14ac:dyDescent="0.3">
      <c r="A125">
        <v>2141</v>
      </c>
      <c r="B125" s="28">
        <f t="shared" si="159"/>
        <v>4.0300000000000002E-2</v>
      </c>
      <c r="C125" s="28">
        <f t="shared" si="159"/>
        <v>3.7399999999999997E-14</v>
      </c>
      <c r="D125" s="28">
        <f t="shared" si="160"/>
        <v>2.73E-5</v>
      </c>
      <c r="E125" s="28">
        <f t="shared" si="161"/>
        <v>2.6800000000000001E-4</v>
      </c>
      <c r="F125" s="28">
        <f t="shared" si="162"/>
        <v>6.0300000000000002E-5</v>
      </c>
      <c r="G125" s="28">
        <f t="shared" si="163"/>
        <v>1.37E-7</v>
      </c>
      <c r="H125" s="28">
        <f t="shared" si="164"/>
        <v>0.40600000000000003</v>
      </c>
      <c r="I125" s="28">
        <f t="shared" si="165"/>
        <v>5.69</v>
      </c>
      <c r="J125" s="28">
        <f t="shared" si="166"/>
        <v>0.46100000000000002</v>
      </c>
      <c r="K125" s="28">
        <f t="shared" si="167"/>
        <v>3.5300000000000002E-4</v>
      </c>
      <c r="L125" s="28">
        <f t="shared" si="168"/>
        <v>9.2799999999999994E-9</v>
      </c>
      <c r="M125" s="28">
        <f t="shared" si="132"/>
        <v>6.1510000000000007</v>
      </c>
      <c r="N125" s="28">
        <f t="shared" si="133"/>
        <v>3.5300928000000001E-4</v>
      </c>
      <c r="O125">
        <v>2141</v>
      </c>
      <c r="P125" s="47">
        <f t="shared" si="169"/>
        <v>6.8040000000000003E-2</v>
      </c>
      <c r="Q125" s="47">
        <f t="shared" si="170"/>
        <v>1.0656E-13</v>
      </c>
      <c r="R125" s="47">
        <f t="shared" si="171"/>
        <v>4.5720000000000003E-5</v>
      </c>
      <c r="S125" s="47">
        <f t="shared" si="172"/>
        <v>4.572E-4</v>
      </c>
      <c r="T125" s="47">
        <f t="shared" si="173"/>
        <v>9.6840000000000001E-5</v>
      </c>
      <c r="U125" s="47">
        <f t="shared" si="174"/>
        <v>2.5524000000000001E-8</v>
      </c>
      <c r="V125" s="47">
        <f t="shared" si="175"/>
        <v>0.61919999999999997</v>
      </c>
      <c r="W125" s="47">
        <f t="shared" si="176"/>
        <v>3.7440000000000002</v>
      </c>
      <c r="X125" s="47">
        <f t="shared" si="177"/>
        <v>0.79559999999999997</v>
      </c>
      <c r="Y125" s="47">
        <f t="shared" si="178"/>
        <v>5.3279999999999998E-5</v>
      </c>
      <c r="Z125" s="47">
        <f t="shared" si="179"/>
        <v>1.3104E-3</v>
      </c>
      <c r="AA125" s="47">
        <f t="shared" si="134"/>
        <v>4.5396000000000001</v>
      </c>
      <c r="AB125" s="47">
        <f t="shared" si="135"/>
        <v>1.3636799999999999E-3</v>
      </c>
      <c r="AC125">
        <v>2141</v>
      </c>
      <c r="AD125" s="28">
        <f t="shared" si="180"/>
        <v>0.105</v>
      </c>
      <c r="AE125" s="28">
        <f t="shared" si="180"/>
        <v>1.667E-16</v>
      </c>
      <c r="AF125" s="28">
        <v>3.5410000000000001E-5</v>
      </c>
      <c r="AG125" s="28">
        <f t="shared" si="181"/>
        <v>4.4729999999999998E-4</v>
      </c>
      <c r="AH125" s="28">
        <f t="shared" si="182"/>
        <v>1.516E-4</v>
      </c>
      <c r="AI125" s="28">
        <f t="shared" si="183"/>
        <v>1.1370000000000001E-7</v>
      </c>
      <c r="AJ125" s="28">
        <f t="shared" si="184"/>
        <v>1.2789999999999999</v>
      </c>
      <c r="AK125" s="28">
        <f t="shared" si="185"/>
        <v>8.6499999999999994E-2</v>
      </c>
      <c r="AL125" s="28">
        <f t="shared" si="186"/>
        <v>1.1043000000000001</v>
      </c>
      <c r="AM125" s="28">
        <f t="shared" si="187"/>
        <v>0</v>
      </c>
      <c r="AN125" s="28">
        <f t="shared" si="188"/>
        <v>0</v>
      </c>
      <c r="AO125" s="28">
        <f t="shared" si="137"/>
        <v>1.1908000000000001</v>
      </c>
      <c r="AP125" s="47">
        <f t="shared" si="138"/>
        <v>0</v>
      </c>
    </row>
    <row r="126" spans="1:42" x14ac:dyDescent="0.3">
      <c r="A126">
        <v>2142</v>
      </c>
      <c r="B126" s="28">
        <f t="shared" si="159"/>
        <v>4.0300000000000002E-2</v>
      </c>
      <c r="C126" s="28">
        <f t="shared" si="159"/>
        <v>3.7399999999999997E-14</v>
      </c>
      <c r="D126" s="28">
        <f t="shared" si="160"/>
        <v>2.73E-5</v>
      </c>
      <c r="E126" s="28">
        <f t="shared" si="161"/>
        <v>2.6800000000000001E-4</v>
      </c>
      <c r="F126" s="28">
        <f t="shared" si="162"/>
        <v>6.0300000000000002E-5</v>
      </c>
      <c r="G126" s="28">
        <f t="shared" si="163"/>
        <v>1.37E-7</v>
      </c>
      <c r="H126" s="28">
        <f t="shared" si="164"/>
        <v>0.40600000000000003</v>
      </c>
      <c r="I126" s="28">
        <f t="shared" si="165"/>
        <v>5.69</v>
      </c>
      <c r="J126" s="28">
        <f t="shared" si="166"/>
        <v>0.46100000000000002</v>
      </c>
      <c r="K126" s="28">
        <f t="shared" si="167"/>
        <v>3.5300000000000002E-4</v>
      </c>
      <c r="L126" s="28">
        <f t="shared" si="168"/>
        <v>9.2799999999999994E-9</v>
      </c>
      <c r="M126" s="28">
        <f t="shared" si="132"/>
        <v>6.1510000000000007</v>
      </c>
      <c r="N126" s="28">
        <f t="shared" si="133"/>
        <v>3.5300928000000001E-4</v>
      </c>
      <c r="O126">
        <v>2142</v>
      </c>
      <c r="P126" s="47">
        <f t="shared" si="169"/>
        <v>6.8040000000000003E-2</v>
      </c>
      <c r="Q126" s="47">
        <f t="shared" si="170"/>
        <v>1.0656E-13</v>
      </c>
      <c r="R126" s="47">
        <f t="shared" si="171"/>
        <v>4.5720000000000003E-5</v>
      </c>
      <c r="S126" s="47">
        <f t="shared" si="172"/>
        <v>4.572E-4</v>
      </c>
      <c r="T126" s="47">
        <f t="shared" si="173"/>
        <v>9.6840000000000001E-5</v>
      </c>
      <c r="U126" s="47">
        <f t="shared" si="174"/>
        <v>2.5524000000000001E-8</v>
      </c>
      <c r="V126" s="47">
        <f t="shared" si="175"/>
        <v>0.61919999999999997</v>
      </c>
      <c r="W126" s="47">
        <f t="shared" si="176"/>
        <v>3.7440000000000002</v>
      </c>
      <c r="X126" s="47">
        <f t="shared" si="177"/>
        <v>0.79559999999999997</v>
      </c>
      <c r="Y126" s="47">
        <f t="shared" si="178"/>
        <v>5.3279999999999998E-5</v>
      </c>
      <c r="Z126" s="47">
        <f t="shared" si="179"/>
        <v>1.3104E-3</v>
      </c>
      <c r="AA126" s="47">
        <f t="shared" si="134"/>
        <v>4.5396000000000001</v>
      </c>
      <c r="AB126" s="47">
        <f t="shared" si="135"/>
        <v>1.3636799999999999E-3</v>
      </c>
      <c r="AC126">
        <v>2142</v>
      </c>
      <c r="AD126" s="28">
        <f t="shared" si="180"/>
        <v>0.105</v>
      </c>
      <c r="AE126" s="28">
        <f t="shared" si="180"/>
        <v>1.667E-16</v>
      </c>
      <c r="AF126" s="28">
        <v>3.5410000000000001E-5</v>
      </c>
      <c r="AG126" s="28">
        <f t="shared" si="181"/>
        <v>4.4729999999999998E-4</v>
      </c>
      <c r="AH126" s="28">
        <f t="shared" si="182"/>
        <v>1.516E-4</v>
      </c>
      <c r="AI126" s="28">
        <f t="shared" si="183"/>
        <v>1.1370000000000001E-7</v>
      </c>
      <c r="AJ126" s="28">
        <f t="shared" si="184"/>
        <v>1.2789999999999999</v>
      </c>
      <c r="AK126" s="28">
        <f t="shared" si="185"/>
        <v>8.6499999999999994E-2</v>
      </c>
      <c r="AL126" s="28">
        <f t="shared" si="186"/>
        <v>1.1043000000000001</v>
      </c>
      <c r="AM126" s="28">
        <f t="shared" si="187"/>
        <v>0</v>
      </c>
      <c r="AN126" s="28">
        <f t="shared" si="188"/>
        <v>0</v>
      </c>
      <c r="AO126" s="28">
        <f t="shared" si="137"/>
        <v>1.1908000000000001</v>
      </c>
      <c r="AP126" s="47">
        <f t="shared" si="138"/>
        <v>0</v>
      </c>
    </row>
    <row r="127" spans="1:42" x14ac:dyDescent="0.3">
      <c r="A127">
        <v>2143</v>
      </c>
      <c r="B127" s="28">
        <f t="shared" si="159"/>
        <v>4.0300000000000002E-2</v>
      </c>
      <c r="C127" s="28">
        <f t="shared" si="159"/>
        <v>3.7399999999999997E-14</v>
      </c>
      <c r="D127" s="28">
        <f t="shared" si="160"/>
        <v>2.73E-5</v>
      </c>
      <c r="E127" s="28">
        <f t="shared" si="161"/>
        <v>2.6800000000000001E-4</v>
      </c>
      <c r="F127" s="28">
        <f t="shared" si="162"/>
        <v>6.0300000000000002E-5</v>
      </c>
      <c r="G127" s="28">
        <f t="shared" si="163"/>
        <v>1.37E-7</v>
      </c>
      <c r="H127" s="28">
        <f t="shared" si="164"/>
        <v>0.40600000000000003</v>
      </c>
      <c r="I127" s="28">
        <f t="shared" si="165"/>
        <v>5.69</v>
      </c>
      <c r="J127" s="28">
        <f t="shared" si="166"/>
        <v>0.46100000000000002</v>
      </c>
      <c r="K127" s="28">
        <f t="shared" si="167"/>
        <v>3.5300000000000002E-4</v>
      </c>
      <c r="L127" s="28">
        <f t="shared" si="168"/>
        <v>9.2799999999999994E-9</v>
      </c>
      <c r="M127" s="28">
        <f t="shared" si="132"/>
        <v>6.1510000000000007</v>
      </c>
      <c r="N127" s="28">
        <f t="shared" si="133"/>
        <v>3.5300928000000001E-4</v>
      </c>
      <c r="O127">
        <v>2143</v>
      </c>
      <c r="P127" s="47">
        <f t="shared" si="169"/>
        <v>6.8040000000000003E-2</v>
      </c>
      <c r="Q127" s="47">
        <f t="shared" si="170"/>
        <v>1.0656E-13</v>
      </c>
      <c r="R127" s="47">
        <f t="shared" si="171"/>
        <v>4.5720000000000003E-5</v>
      </c>
      <c r="S127" s="47">
        <f t="shared" si="172"/>
        <v>4.572E-4</v>
      </c>
      <c r="T127" s="47">
        <f t="shared" si="173"/>
        <v>9.6840000000000001E-5</v>
      </c>
      <c r="U127" s="47">
        <f t="shared" si="174"/>
        <v>2.5524000000000001E-8</v>
      </c>
      <c r="V127" s="47">
        <f t="shared" si="175"/>
        <v>0.61919999999999997</v>
      </c>
      <c r="W127" s="47">
        <f t="shared" si="176"/>
        <v>3.7440000000000002</v>
      </c>
      <c r="X127" s="47">
        <f t="shared" si="177"/>
        <v>0.79559999999999997</v>
      </c>
      <c r="Y127" s="47">
        <f t="shared" si="178"/>
        <v>5.3279999999999998E-5</v>
      </c>
      <c r="Z127" s="47">
        <f t="shared" si="179"/>
        <v>1.3104E-3</v>
      </c>
      <c r="AA127" s="47">
        <f t="shared" si="134"/>
        <v>4.5396000000000001</v>
      </c>
      <c r="AB127" s="47">
        <f t="shared" si="135"/>
        <v>1.3636799999999999E-3</v>
      </c>
      <c r="AC127">
        <v>2143</v>
      </c>
      <c r="AD127" s="28">
        <f t="shared" si="180"/>
        <v>0.105</v>
      </c>
      <c r="AE127" s="28">
        <f t="shared" si="180"/>
        <v>1.667E-16</v>
      </c>
      <c r="AF127" s="28">
        <v>3.5410000000000001E-5</v>
      </c>
      <c r="AG127" s="28">
        <f t="shared" si="181"/>
        <v>4.4729999999999998E-4</v>
      </c>
      <c r="AH127" s="28">
        <f t="shared" si="182"/>
        <v>1.516E-4</v>
      </c>
      <c r="AI127" s="28">
        <f t="shared" si="183"/>
        <v>1.1370000000000001E-7</v>
      </c>
      <c r="AJ127" s="28">
        <f t="shared" si="184"/>
        <v>1.2789999999999999</v>
      </c>
      <c r="AK127" s="28">
        <f t="shared" si="185"/>
        <v>8.6499999999999994E-2</v>
      </c>
      <c r="AL127" s="28">
        <f t="shared" si="186"/>
        <v>1.1043000000000001</v>
      </c>
      <c r="AM127" s="28">
        <f t="shared" si="187"/>
        <v>0</v>
      </c>
      <c r="AN127" s="28">
        <f t="shared" si="188"/>
        <v>0</v>
      </c>
      <c r="AO127" s="28">
        <f t="shared" si="137"/>
        <v>1.1908000000000001</v>
      </c>
      <c r="AP127" s="47">
        <f t="shared" si="138"/>
        <v>0</v>
      </c>
    </row>
    <row r="128" spans="1:42" x14ac:dyDescent="0.3">
      <c r="A128">
        <v>2144</v>
      </c>
      <c r="B128" s="28">
        <f t="shared" si="159"/>
        <v>4.0300000000000002E-2</v>
      </c>
      <c r="C128" s="28">
        <f t="shared" si="159"/>
        <v>3.7399999999999997E-14</v>
      </c>
      <c r="D128" s="28">
        <f t="shared" si="160"/>
        <v>2.73E-5</v>
      </c>
      <c r="E128" s="28">
        <f t="shared" si="161"/>
        <v>2.6800000000000001E-4</v>
      </c>
      <c r="F128" s="28">
        <f t="shared" si="162"/>
        <v>6.0300000000000002E-5</v>
      </c>
      <c r="G128" s="28">
        <f t="shared" si="163"/>
        <v>1.37E-7</v>
      </c>
      <c r="H128" s="28">
        <f t="shared" si="164"/>
        <v>0.40600000000000003</v>
      </c>
      <c r="I128" s="28">
        <f t="shared" si="165"/>
        <v>5.69</v>
      </c>
      <c r="J128" s="28">
        <f t="shared" si="166"/>
        <v>0.46100000000000002</v>
      </c>
      <c r="K128" s="28">
        <f t="shared" si="167"/>
        <v>3.5300000000000002E-4</v>
      </c>
      <c r="L128" s="28">
        <f t="shared" si="168"/>
        <v>9.2799999999999994E-9</v>
      </c>
      <c r="M128" s="28">
        <f t="shared" si="132"/>
        <v>6.1510000000000007</v>
      </c>
      <c r="N128" s="28">
        <f t="shared" si="133"/>
        <v>3.5300928000000001E-4</v>
      </c>
      <c r="O128">
        <v>2144</v>
      </c>
      <c r="P128" s="47">
        <f t="shared" si="169"/>
        <v>6.8040000000000003E-2</v>
      </c>
      <c r="Q128" s="47">
        <f t="shared" si="170"/>
        <v>1.0656E-13</v>
      </c>
      <c r="R128" s="47">
        <f t="shared" si="171"/>
        <v>4.5720000000000003E-5</v>
      </c>
      <c r="S128" s="47">
        <f t="shared" si="172"/>
        <v>4.572E-4</v>
      </c>
      <c r="T128" s="47">
        <f t="shared" si="173"/>
        <v>9.6840000000000001E-5</v>
      </c>
      <c r="U128" s="47">
        <f t="shared" si="174"/>
        <v>2.5524000000000001E-8</v>
      </c>
      <c r="V128" s="47">
        <f t="shared" si="175"/>
        <v>0.61919999999999997</v>
      </c>
      <c r="W128" s="47">
        <f t="shared" si="176"/>
        <v>3.7440000000000002</v>
      </c>
      <c r="X128" s="47">
        <f t="shared" si="177"/>
        <v>0.79559999999999997</v>
      </c>
      <c r="Y128" s="47">
        <f t="shared" si="178"/>
        <v>5.3279999999999998E-5</v>
      </c>
      <c r="Z128" s="47">
        <f t="shared" si="179"/>
        <v>1.3104E-3</v>
      </c>
      <c r="AA128" s="47">
        <f t="shared" si="134"/>
        <v>4.5396000000000001</v>
      </c>
      <c r="AB128" s="47">
        <f t="shared" si="135"/>
        <v>1.3636799999999999E-3</v>
      </c>
      <c r="AC128">
        <v>2144</v>
      </c>
      <c r="AD128" s="28">
        <f t="shared" si="180"/>
        <v>0.105</v>
      </c>
      <c r="AE128" s="28">
        <f t="shared" si="180"/>
        <v>1.667E-16</v>
      </c>
      <c r="AF128" s="28">
        <v>3.5410000000000001E-5</v>
      </c>
      <c r="AG128" s="28">
        <f t="shared" si="181"/>
        <v>4.4729999999999998E-4</v>
      </c>
      <c r="AH128" s="28">
        <f t="shared" si="182"/>
        <v>1.516E-4</v>
      </c>
      <c r="AI128" s="28">
        <f t="shared" si="183"/>
        <v>1.1370000000000001E-7</v>
      </c>
      <c r="AJ128" s="28">
        <f t="shared" si="184"/>
        <v>1.2789999999999999</v>
      </c>
      <c r="AK128" s="28">
        <f t="shared" si="185"/>
        <v>8.6499999999999994E-2</v>
      </c>
      <c r="AL128" s="28">
        <f t="shared" si="186"/>
        <v>1.1043000000000001</v>
      </c>
      <c r="AM128" s="28">
        <f t="shared" si="187"/>
        <v>0</v>
      </c>
      <c r="AN128" s="28">
        <f t="shared" si="188"/>
        <v>0</v>
      </c>
      <c r="AO128" s="28">
        <f t="shared" si="137"/>
        <v>1.1908000000000001</v>
      </c>
      <c r="AP128" s="47">
        <f t="shared" si="138"/>
        <v>0</v>
      </c>
    </row>
    <row r="129" spans="1:42" x14ac:dyDescent="0.3">
      <c r="A129">
        <v>2145</v>
      </c>
      <c r="B129" s="28">
        <f t="shared" si="159"/>
        <v>4.0300000000000002E-2</v>
      </c>
      <c r="C129" s="28">
        <f t="shared" si="159"/>
        <v>3.7399999999999997E-14</v>
      </c>
      <c r="D129" s="28">
        <f t="shared" si="160"/>
        <v>2.73E-5</v>
      </c>
      <c r="E129" s="28">
        <f t="shared" si="161"/>
        <v>2.6800000000000001E-4</v>
      </c>
      <c r="F129" s="28">
        <f t="shared" si="162"/>
        <v>6.0300000000000002E-5</v>
      </c>
      <c r="G129" s="28">
        <f t="shared" si="163"/>
        <v>1.37E-7</v>
      </c>
      <c r="H129" s="28">
        <f t="shared" si="164"/>
        <v>0.40600000000000003</v>
      </c>
      <c r="I129" s="28">
        <f t="shared" si="165"/>
        <v>5.69</v>
      </c>
      <c r="J129" s="28">
        <f t="shared" si="166"/>
        <v>0.46100000000000002</v>
      </c>
      <c r="K129" s="28">
        <f t="shared" si="167"/>
        <v>3.5300000000000002E-4</v>
      </c>
      <c r="L129" s="28">
        <f t="shared" si="168"/>
        <v>9.2799999999999994E-9</v>
      </c>
      <c r="M129" s="28">
        <f t="shared" si="132"/>
        <v>6.1510000000000007</v>
      </c>
      <c r="N129" s="28">
        <f t="shared" si="133"/>
        <v>3.5300928000000001E-4</v>
      </c>
      <c r="O129">
        <v>2145</v>
      </c>
      <c r="P129" s="47">
        <f t="shared" si="169"/>
        <v>6.8040000000000003E-2</v>
      </c>
      <c r="Q129" s="47">
        <f t="shared" si="170"/>
        <v>1.0656E-13</v>
      </c>
      <c r="R129" s="47">
        <f t="shared" si="171"/>
        <v>4.5720000000000003E-5</v>
      </c>
      <c r="S129" s="47">
        <f t="shared" si="172"/>
        <v>4.572E-4</v>
      </c>
      <c r="T129" s="47">
        <f t="shared" si="173"/>
        <v>9.6840000000000001E-5</v>
      </c>
      <c r="U129" s="47">
        <f t="shared" si="174"/>
        <v>2.5524000000000001E-8</v>
      </c>
      <c r="V129" s="47">
        <f t="shared" si="175"/>
        <v>0.61919999999999997</v>
      </c>
      <c r="W129" s="47">
        <f t="shared" si="176"/>
        <v>3.7440000000000002</v>
      </c>
      <c r="X129" s="47">
        <f t="shared" si="177"/>
        <v>0.79559999999999997</v>
      </c>
      <c r="Y129" s="47">
        <f t="shared" si="178"/>
        <v>5.3279999999999998E-5</v>
      </c>
      <c r="Z129" s="47">
        <f t="shared" si="179"/>
        <v>1.3104E-3</v>
      </c>
      <c r="AA129" s="47">
        <f t="shared" si="134"/>
        <v>4.5396000000000001</v>
      </c>
      <c r="AB129" s="47">
        <f t="shared" si="135"/>
        <v>1.3636799999999999E-3</v>
      </c>
      <c r="AC129">
        <v>2145</v>
      </c>
      <c r="AD129" s="28">
        <f t="shared" si="180"/>
        <v>0.105</v>
      </c>
      <c r="AE129" s="28">
        <f t="shared" si="180"/>
        <v>1.667E-16</v>
      </c>
      <c r="AF129" s="28">
        <v>3.5410000000000001E-5</v>
      </c>
      <c r="AG129" s="28">
        <f t="shared" si="181"/>
        <v>4.4729999999999998E-4</v>
      </c>
      <c r="AH129" s="28">
        <f t="shared" si="182"/>
        <v>1.516E-4</v>
      </c>
      <c r="AI129" s="28">
        <f t="shared" si="183"/>
        <v>1.1370000000000001E-7</v>
      </c>
      <c r="AJ129" s="28">
        <f t="shared" si="184"/>
        <v>1.2789999999999999</v>
      </c>
      <c r="AK129" s="28">
        <f t="shared" si="185"/>
        <v>8.6499999999999994E-2</v>
      </c>
      <c r="AL129" s="28">
        <f t="shared" si="186"/>
        <v>1.1043000000000001</v>
      </c>
      <c r="AM129" s="28">
        <f t="shared" si="187"/>
        <v>0</v>
      </c>
      <c r="AN129" s="28">
        <f t="shared" si="188"/>
        <v>0</v>
      </c>
      <c r="AO129" s="28">
        <f t="shared" si="137"/>
        <v>1.1908000000000001</v>
      </c>
      <c r="AP129" s="47">
        <f t="shared" si="138"/>
        <v>0</v>
      </c>
    </row>
    <row r="130" spans="1:42" x14ac:dyDescent="0.3">
      <c r="A130">
        <v>2146</v>
      </c>
      <c r="B130" s="28">
        <f t="shared" si="159"/>
        <v>4.0300000000000002E-2</v>
      </c>
      <c r="C130" s="28">
        <f t="shared" si="159"/>
        <v>3.7399999999999997E-14</v>
      </c>
      <c r="D130" s="28">
        <f t="shared" si="160"/>
        <v>2.73E-5</v>
      </c>
      <c r="E130" s="28">
        <f t="shared" si="161"/>
        <v>2.6800000000000001E-4</v>
      </c>
      <c r="F130" s="28">
        <f t="shared" si="162"/>
        <v>6.0300000000000002E-5</v>
      </c>
      <c r="G130" s="28">
        <f t="shared" si="163"/>
        <v>1.37E-7</v>
      </c>
      <c r="H130" s="28">
        <f t="shared" si="164"/>
        <v>0.40600000000000003</v>
      </c>
      <c r="I130" s="28">
        <f t="shared" si="165"/>
        <v>5.69</v>
      </c>
      <c r="J130" s="28">
        <f t="shared" si="166"/>
        <v>0.46100000000000002</v>
      </c>
      <c r="K130" s="28">
        <f t="shared" si="167"/>
        <v>3.5300000000000002E-4</v>
      </c>
      <c r="L130" s="28">
        <f t="shared" si="168"/>
        <v>9.2799999999999994E-9</v>
      </c>
      <c r="M130" s="28">
        <f t="shared" si="132"/>
        <v>6.1510000000000007</v>
      </c>
      <c r="N130" s="28">
        <f t="shared" si="133"/>
        <v>3.5300928000000001E-4</v>
      </c>
      <c r="O130">
        <v>2146</v>
      </c>
      <c r="P130" s="47">
        <f t="shared" si="169"/>
        <v>6.8040000000000003E-2</v>
      </c>
      <c r="Q130" s="47">
        <f t="shared" si="170"/>
        <v>1.0656E-13</v>
      </c>
      <c r="R130" s="47">
        <f t="shared" si="171"/>
        <v>4.5720000000000003E-5</v>
      </c>
      <c r="S130" s="47">
        <f t="shared" si="172"/>
        <v>4.572E-4</v>
      </c>
      <c r="T130" s="47">
        <f t="shared" si="173"/>
        <v>9.6840000000000001E-5</v>
      </c>
      <c r="U130" s="47">
        <f t="shared" si="174"/>
        <v>2.5524000000000001E-8</v>
      </c>
      <c r="V130" s="47">
        <f t="shared" si="175"/>
        <v>0.61919999999999997</v>
      </c>
      <c r="W130" s="47">
        <f t="shared" si="176"/>
        <v>3.7440000000000002</v>
      </c>
      <c r="X130" s="47">
        <f t="shared" si="177"/>
        <v>0.79559999999999997</v>
      </c>
      <c r="Y130" s="47">
        <f t="shared" si="178"/>
        <v>5.3279999999999998E-5</v>
      </c>
      <c r="Z130" s="47">
        <f t="shared" si="179"/>
        <v>1.3104E-3</v>
      </c>
      <c r="AA130" s="47">
        <f t="shared" si="134"/>
        <v>4.5396000000000001</v>
      </c>
      <c r="AB130" s="47">
        <f t="shared" si="135"/>
        <v>1.3636799999999999E-3</v>
      </c>
      <c r="AC130">
        <v>2146</v>
      </c>
      <c r="AD130" s="28">
        <f t="shared" si="180"/>
        <v>0.105</v>
      </c>
      <c r="AE130" s="28">
        <f t="shared" si="180"/>
        <v>1.667E-16</v>
      </c>
      <c r="AF130" s="28">
        <v>3.5410000000000001E-5</v>
      </c>
      <c r="AG130" s="28">
        <f t="shared" si="181"/>
        <v>4.4729999999999998E-4</v>
      </c>
      <c r="AH130" s="28">
        <f t="shared" si="182"/>
        <v>1.516E-4</v>
      </c>
      <c r="AI130" s="28">
        <f t="shared" si="183"/>
        <v>1.1370000000000001E-7</v>
      </c>
      <c r="AJ130" s="28">
        <f t="shared" si="184"/>
        <v>1.2789999999999999</v>
      </c>
      <c r="AK130" s="28">
        <f t="shared" si="185"/>
        <v>8.6499999999999994E-2</v>
      </c>
      <c r="AL130" s="28">
        <f t="shared" si="186"/>
        <v>1.1043000000000001</v>
      </c>
      <c r="AM130" s="28">
        <f t="shared" si="187"/>
        <v>0</v>
      </c>
      <c r="AN130" s="28">
        <f t="shared" si="188"/>
        <v>0</v>
      </c>
      <c r="AO130" s="28">
        <f t="shared" si="137"/>
        <v>1.1908000000000001</v>
      </c>
      <c r="AP130" s="47">
        <f t="shared" si="138"/>
        <v>0</v>
      </c>
    </row>
    <row r="131" spans="1:42" x14ac:dyDescent="0.3">
      <c r="A131">
        <v>2147</v>
      </c>
      <c r="B131" s="28">
        <f t="shared" si="159"/>
        <v>4.0300000000000002E-2</v>
      </c>
      <c r="C131" s="28">
        <f t="shared" si="159"/>
        <v>3.7399999999999997E-14</v>
      </c>
      <c r="D131" s="28">
        <f t="shared" si="160"/>
        <v>2.73E-5</v>
      </c>
      <c r="E131" s="28">
        <f t="shared" si="161"/>
        <v>2.6800000000000001E-4</v>
      </c>
      <c r="F131" s="28">
        <f t="shared" si="162"/>
        <v>6.0300000000000002E-5</v>
      </c>
      <c r="G131" s="28">
        <f t="shared" si="163"/>
        <v>1.37E-7</v>
      </c>
      <c r="H131" s="28">
        <f t="shared" si="164"/>
        <v>0.40600000000000003</v>
      </c>
      <c r="I131" s="28">
        <f t="shared" si="165"/>
        <v>5.69</v>
      </c>
      <c r="J131" s="28">
        <f t="shared" si="166"/>
        <v>0.46100000000000002</v>
      </c>
      <c r="K131" s="28">
        <f t="shared" si="167"/>
        <v>3.5300000000000002E-4</v>
      </c>
      <c r="L131" s="28">
        <f t="shared" si="168"/>
        <v>9.2799999999999994E-9</v>
      </c>
      <c r="M131" s="28">
        <f t="shared" si="132"/>
        <v>6.1510000000000007</v>
      </c>
      <c r="N131" s="28">
        <f t="shared" si="133"/>
        <v>3.5300928000000001E-4</v>
      </c>
      <c r="O131">
        <v>2147</v>
      </c>
      <c r="P131" s="47">
        <f t="shared" si="169"/>
        <v>6.8040000000000003E-2</v>
      </c>
      <c r="Q131" s="47">
        <f t="shared" si="170"/>
        <v>1.0656E-13</v>
      </c>
      <c r="R131" s="47">
        <f t="shared" si="171"/>
        <v>4.5720000000000003E-5</v>
      </c>
      <c r="S131" s="47">
        <f t="shared" si="172"/>
        <v>4.572E-4</v>
      </c>
      <c r="T131" s="47">
        <f t="shared" si="173"/>
        <v>9.6840000000000001E-5</v>
      </c>
      <c r="U131" s="47">
        <f t="shared" si="174"/>
        <v>2.5524000000000001E-8</v>
      </c>
      <c r="V131" s="47">
        <f t="shared" si="175"/>
        <v>0.61919999999999997</v>
      </c>
      <c r="W131" s="47">
        <f t="shared" si="176"/>
        <v>3.7440000000000002</v>
      </c>
      <c r="X131" s="47">
        <f t="shared" si="177"/>
        <v>0.79559999999999997</v>
      </c>
      <c r="Y131" s="47">
        <f t="shared" si="178"/>
        <v>5.3279999999999998E-5</v>
      </c>
      <c r="Z131" s="47">
        <f t="shared" si="179"/>
        <v>1.3104E-3</v>
      </c>
      <c r="AA131" s="47">
        <f t="shared" si="134"/>
        <v>4.5396000000000001</v>
      </c>
      <c r="AB131" s="47">
        <f t="shared" si="135"/>
        <v>1.3636799999999999E-3</v>
      </c>
      <c r="AC131">
        <v>2147</v>
      </c>
      <c r="AD131" s="28">
        <f t="shared" si="180"/>
        <v>0.105</v>
      </c>
      <c r="AE131" s="28">
        <f t="shared" si="180"/>
        <v>1.667E-16</v>
      </c>
      <c r="AF131" s="28">
        <v>3.5410000000000001E-5</v>
      </c>
      <c r="AG131" s="28">
        <f t="shared" si="181"/>
        <v>4.4729999999999998E-4</v>
      </c>
      <c r="AH131" s="28">
        <f t="shared" si="182"/>
        <v>1.516E-4</v>
      </c>
      <c r="AI131" s="28">
        <f t="shared" si="183"/>
        <v>1.1370000000000001E-7</v>
      </c>
      <c r="AJ131" s="28">
        <f t="shared" si="184"/>
        <v>1.2789999999999999</v>
      </c>
      <c r="AK131" s="28">
        <f t="shared" si="185"/>
        <v>8.6499999999999994E-2</v>
      </c>
      <c r="AL131" s="28">
        <f t="shared" si="186"/>
        <v>1.1043000000000001</v>
      </c>
      <c r="AM131" s="28">
        <f t="shared" si="187"/>
        <v>0</v>
      </c>
      <c r="AN131" s="28">
        <f t="shared" si="188"/>
        <v>0</v>
      </c>
      <c r="AO131" s="28">
        <f t="shared" si="137"/>
        <v>1.1908000000000001</v>
      </c>
      <c r="AP131" s="47">
        <f t="shared" si="138"/>
        <v>0</v>
      </c>
    </row>
    <row r="132" spans="1:42" x14ac:dyDescent="0.3">
      <c r="A132">
        <v>2148</v>
      </c>
      <c r="B132" s="28">
        <f t="shared" si="159"/>
        <v>4.0300000000000002E-2</v>
      </c>
      <c r="C132" s="28">
        <f t="shared" si="159"/>
        <v>3.7399999999999997E-14</v>
      </c>
      <c r="D132" s="28">
        <f t="shared" si="160"/>
        <v>2.73E-5</v>
      </c>
      <c r="E132" s="28">
        <f t="shared" si="161"/>
        <v>2.6800000000000001E-4</v>
      </c>
      <c r="F132" s="28">
        <f t="shared" si="162"/>
        <v>6.0300000000000002E-5</v>
      </c>
      <c r="G132" s="28">
        <f t="shared" si="163"/>
        <v>1.37E-7</v>
      </c>
      <c r="H132" s="28">
        <f t="shared" si="164"/>
        <v>0.40600000000000003</v>
      </c>
      <c r="I132" s="28">
        <f t="shared" si="165"/>
        <v>5.69</v>
      </c>
      <c r="J132" s="28">
        <f t="shared" si="166"/>
        <v>0.46100000000000002</v>
      </c>
      <c r="K132" s="28">
        <f t="shared" si="167"/>
        <v>3.5300000000000002E-4</v>
      </c>
      <c r="L132" s="28">
        <f t="shared" si="168"/>
        <v>9.2799999999999994E-9</v>
      </c>
      <c r="M132" s="28">
        <f t="shared" si="132"/>
        <v>6.1510000000000007</v>
      </c>
      <c r="N132" s="28">
        <f t="shared" si="133"/>
        <v>3.5300928000000001E-4</v>
      </c>
      <c r="O132">
        <v>2148</v>
      </c>
      <c r="P132" s="47">
        <f t="shared" si="169"/>
        <v>6.8040000000000003E-2</v>
      </c>
      <c r="Q132" s="47">
        <f t="shared" si="170"/>
        <v>1.0656E-13</v>
      </c>
      <c r="R132" s="47">
        <f t="shared" si="171"/>
        <v>4.5720000000000003E-5</v>
      </c>
      <c r="S132" s="47">
        <f t="shared" si="172"/>
        <v>4.572E-4</v>
      </c>
      <c r="T132" s="47">
        <f t="shared" si="173"/>
        <v>9.6840000000000001E-5</v>
      </c>
      <c r="U132" s="47">
        <f t="shared" si="174"/>
        <v>2.5524000000000001E-8</v>
      </c>
      <c r="V132" s="47">
        <f t="shared" si="175"/>
        <v>0.61919999999999997</v>
      </c>
      <c r="W132" s="47">
        <f t="shared" si="176"/>
        <v>3.7440000000000002</v>
      </c>
      <c r="X132" s="47">
        <f t="shared" si="177"/>
        <v>0.79559999999999997</v>
      </c>
      <c r="Y132" s="47">
        <f t="shared" si="178"/>
        <v>5.3279999999999998E-5</v>
      </c>
      <c r="Z132" s="47">
        <f t="shared" si="179"/>
        <v>1.3104E-3</v>
      </c>
      <c r="AA132" s="47">
        <f t="shared" si="134"/>
        <v>4.5396000000000001</v>
      </c>
      <c r="AB132" s="47">
        <f t="shared" si="135"/>
        <v>1.3636799999999999E-3</v>
      </c>
      <c r="AC132">
        <v>2148</v>
      </c>
      <c r="AD132" s="28">
        <f t="shared" si="180"/>
        <v>0.105</v>
      </c>
      <c r="AE132" s="28">
        <f t="shared" si="180"/>
        <v>1.667E-16</v>
      </c>
      <c r="AF132" s="28">
        <v>3.5410000000000001E-5</v>
      </c>
      <c r="AG132" s="28">
        <f t="shared" si="181"/>
        <v>4.4729999999999998E-4</v>
      </c>
      <c r="AH132" s="28">
        <f t="shared" si="182"/>
        <v>1.516E-4</v>
      </c>
      <c r="AI132" s="28">
        <f t="shared" si="183"/>
        <v>1.1370000000000001E-7</v>
      </c>
      <c r="AJ132" s="28">
        <f t="shared" si="184"/>
        <v>1.2789999999999999</v>
      </c>
      <c r="AK132" s="28">
        <f t="shared" si="185"/>
        <v>8.6499999999999994E-2</v>
      </c>
      <c r="AL132" s="28">
        <f t="shared" si="186"/>
        <v>1.1043000000000001</v>
      </c>
      <c r="AM132" s="28">
        <f t="shared" si="187"/>
        <v>0</v>
      </c>
      <c r="AN132" s="28">
        <f t="shared" si="188"/>
        <v>0</v>
      </c>
      <c r="AO132" s="28">
        <f t="shared" si="137"/>
        <v>1.1908000000000001</v>
      </c>
      <c r="AP132" s="47">
        <f t="shared" si="138"/>
        <v>0</v>
      </c>
    </row>
    <row r="133" spans="1:42" x14ac:dyDescent="0.3">
      <c r="A133">
        <v>2149</v>
      </c>
      <c r="B133" s="28">
        <f t="shared" si="159"/>
        <v>4.0300000000000002E-2</v>
      </c>
      <c r="C133" s="28">
        <f t="shared" si="159"/>
        <v>3.7399999999999997E-14</v>
      </c>
      <c r="D133" s="28">
        <f t="shared" si="160"/>
        <v>2.73E-5</v>
      </c>
      <c r="E133" s="28">
        <f t="shared" si="161"/>
        <v>2.6800000000000001E-4</v>
      </c>
      <c r="F133" s="28">
        <f t="shared" si="162"/>
        <v>6.0300000000000002E-5</v>
      </c>
      <c r="G133" s="28">
        <f t="shared" si="163"/>
        <v>1.37E-7</v>
      </c>
      <c r="H133" s="28">
        <f t="shared" si="164"/>
        <v>0.40600000000000003</v>
      </c>
      <c r="I133" s="28">
        <f t="shared" si="165"/>
        <v>5.69</v>
      </c>
      <c r="J133" s="28">
        <f t="shared" si="166"/>
        <v>0.46100000000000002</v>
      </c>
      <c r="K133" s="28">
        <f t="shared" si="167"/>
        <v>3.5300000000000002E-4</v>
      </c>
      <c r="L133" s="28">
        <f t="shared" si="168"/>
        <v>9.2799999999999994E-9</v>
      </c>
      <c r="M133" s="28">
        <f t="shared" ref="M133:M196" si="189">I133+J133</f>
        <v>6.1510000000000007</v>
      </c>
      <c r="N133" s="28">
        <f t="shared" ref="N133:N196" si="190">K133+L133</f>
        <v>3.5300928000000001E-4</v>
      </c>
      <c r="O133">
        <v>2149</v>
      </c>
      <c r="P133" s="47">
        <f t="shared" si="169"/>
        <v>6.8040000000000003E-2</v>
      </c>
      <c r="Q133" s="47">
        <f t="shared" si="170"/>
        <v>1.0656E-13</v>
      </c>
      <c r="R133" s="47">
        <f t="shared" si="171"/>
        <v>4.5720000000000003E-5</v>
      </c>
      <c r="S133" s="47">
        <f t="shared" si="172"/>
        <v>4.572E-4</v>
      </c>
      <c r="T133" s="47">
        <f t="shared" si="173"/>
        <v>9.6840000000000001E-5</v>
      </c>
      <c r="U133" s="47">
        <f t="shared" si="174"/>
        <v>2.5524000000000001E-8</v>
      </c>
      <c r="V133" s="47">
        <f t="shared" si="175"/>
        <v>0.61919999999999997</v>
      </c>
      <c r="W133" s="47">
        <f t="shared" si="176"/>
        <v>3.7440000000000002</v>
      </c>
      <c r="X133" s="47">
        <f t="shared" si="177"/>
        <v>0.79559999999999997</v>
      </c>
      <c r="Y133" s="47">
        <f t="shared" si="178"/>
        <v>5.3279999999999998E-5</v>
      </c>
      <c r="Z133" s="47">
        <f t="shared" si="179"/>
        <v>1.3104E-3</v>
      </c>
      <c r="AA133" s="47">
        <f t="shared" ref="AA133:AA196" si="191">W133+X133</f>
        <v>4.5396000000000001</v>
      </c>
      <c r="AB133" s="47">
        <f t="shared" ref="AB133:AB196" si="192">Y133+Z133</f>
        <v>1.3636799999999999E-3</v>
      </c>
      <c r="AC133">
        <v>2149</v>
      </c>
      <c r="AD133" s="28">
        <f t="shared" si="180"/>
        <v>0.105</v>
      </c>
      <c r="AE133" s="28">
        <f t="shared" si="180"/>
        <v>1.667E-16</v>
      </c>
      <c r="AF133" s="28">
        <v>3.5410000000000001E-5</v>
      </c>
      <c r="AG133" s="28">
        <f t="shared" si="181"/>
        <v>4.4729999999999998E-4</v>
      </c>
      <c r="AH133" s="28">
        <f t="shared" si="182"/>
        <v>1.516E-4</v>
      </c>
      <c r="AI133" s="28">
        <f t="shared" si="183"/>
        <v>1.1370000000000001E-7</v>
      </c>
      <c r="AJ133" s="28">
        <f t="shared" si="184"/>
        <v>1.2789999999999999</v>
      </c>
      <c r="AK133" s="28">
        <f t="shared" si="185"/>
        <v>8.6499999999999994E-2</v>
      </c>
      <c r="AL133" s="28">
        <f t="shared" si="186"/>
        <v>1.1043000000000001</v>
      </c>
      <c r="AM133" s="28">
        <f t="shared" si="187"/>
        <v>0</v>
      </c>
      <c r="AN133" s="28">
        <f t="shared" si="188"/>
        <v>0</v>
      </c>
      <c r="AO133" s="28">
        <f t="shared" ref="AO133:AO196" si="193">AK133+AL133</f>
        <v>1.1908000000000001</v>
      </c>
      <c r="AP133" s="47">
        <f t="shared" ref="AP133:AP196" si="194">AM133+AN133</f>
        <v>0</v>
      </c>
    </row>
    <row r="134" spans="1:42" x14ac:dyDescent="0.3">
      <c r="A134">
        <v>2150</v>
      </c>
      <c r="B134" s="28">
        <f t="shared" si="159"/>
        <v>4.0300000000000002E-2</v>
      </c>
      <c r="C134" s="28">
        <f t="shared" si="159"/>
        <v>3.7399999999999997E-14</v>
      </c>
      <c r="D134" s="28">
        <f t="shared" si="160"/>
        <v>2.73E-5</v>
      </c>
      <c r="E134" s="28">
        <f t="shared" si="161"/>
        <v>2.6800000000000001E-4</v>
      </c>
      <c r="F134" s="28">
        <f t="shared" si="162"/>
        <v>6.0300000000000002E-5</v>
      </c>
      <c r="G134" s="28">
        <f t="shared" si="163"/>
        <v>1.37E-7</v>
      </c>
      <c r="H134" s="28">
        <f t="shared" si="164"/>
        <v>0.40600000000000003</v>
      </c>
      <c r="I134" s="28">
        <f t="shared" si="165"/>
        <v>5.69</v>
      </c>
      <c r="J134" s="28">
        <f t="shared" si="166"/>
        <v>0.46100000000000002</v>
      </c>
      <c r="K134" s="28">
        <f t="shared" si="167"/>
        <v>3.5300000000000002E-4</v>
      </c>
      <c r="L134" s="28">
        <f t="shared" si="168"/>
        <v>9.2799999999999994E-9</v>
      </c>
      <c r="M134" s="28">
        <f t="shared" si="189"/>
        <v>6.1510000000000007</v>
      </c>
      <c r="N134" s="28">
        <f t="shared" si="190"/>
        <v>3.5300928000000001E-4</v>
      </c>
      <c r="O134">
        <v>2150</v>
      </c>
      <c r="P134" s="47">
        <f t="shared" si="169"/>
        <v>6.8040000000000003E-2</v>
      </c>
      <c r="Q134" s="47">
        <f t="shared" si="170"/>
        <v>1.0656E-13</v>
      </c>
      <c r="R134" s="47">
        <f t="shared" si="171"/>
        <v>4.5720000000000003E-5</v>
      </c>
      <c r="S134" s="47">
        <f t="shared" si="172"/>
        <v>4.572E-4</v>
      </c>
      <c r="T134" s="47">
        <f t="shared" si="173"/>
        <v>9.6840000000000001E-5</v>
      </c>
      <c r="U134" s="47">
        <f t="shared" si="174"/>
        <v>2.5524000000000001E-8</v>
      </c>
      <c r="V134" s="47">
        <f t="shared" si="175"/>
        <v>0.61919999999999997</v>
      </c>
      <c r="W134" s="47">
        <f t="shared" si="176"/>
        <v>3.7440000000000002</v>
      </c>
      <c r="X134" s="47">
        <f t="shared" si="177"/>
        <v>0.79559999999999997</v>
      </c>
      <c r="Y134" s="47">
        <f t="shared" si="178"/>
        <v>5.3279999999999998E-5</v>
      </c>
      <c r="Z134" s="47">
        <f t="shared" si="179"/>
        <v>1.3104E-3</v>
      </c>
      <c r="AA134" s="47">
        <f t="shared" si="191"/>
        <v>4.5396000000000001</v>
      </c>
      <c r="AB134" s="47">
        <f t="shared" si="192"/>
        <v>1.3636799999999999E-3</v>
      </c>
      <c r="AC134">
        <v>2150</v>
      </c>
      <c r="AD134" s="28">
        <f t="shared" si="180"/>
        <v>0.105</v>
      </c>
      <c r="AE134" s="28">
        <f t="shared" si="180"/>
        <v>1.667E-16</v>
      </c>
      <c r="AF134" s="28">
        <v>3.5410000000000001E-5</v>
      </c>
      <c r="AG134" s="28">
        <f t="shared" si="181"/>
        <v>4.4729999999999998E-4</v>
      </c>
      <c r="AH134" s="28">
        <f t="shared" si="182"/>
        <v>1.516E-4</v>
      </c>
      <c r="AI134" s="28">
        <f t="shared" si="183"/>
        <v>1.1370000000000001E-7</v>
      </c>
      <c r="AJ134" s="28">
        <f t="shared" si="184"/>
        <v>1.2789999999999999</v>
      </c>
      <c r="AK134" s="28">
        <f t="shared" si="185"/>
        <v>8.6499999999999994E-2</v>
      </c>
      <c r="AL134" s="28">
        <f t="shared" si="186"/>
        <v>1.1043000000000001</v>
      </c>
      <c r="AM134" s="28">
        <f t="shared" si="187"/>
        <v>0</v>
      </c>
      <c r="AN134" s="28">
        <f t="shared" si="188"/>
        <v>0</v>
      </c>
      <c r="AO134" s="28">
        <f t="shared" si="193"/>
        <v>1.1908000000000001</v>
      </c>
      <c r="AP134" s="47">
        <f t="shared" si="194"/>
        <v>0</v>
      </c>
    </row>
    <row r="135" spans="1:42" x14ac:dyDescent="0.3">
      <c r="A135">
        <v>2151</v>
      </c>
      <c r="B135" s="28">
        <f t="shared" si="159"/>
        <v>4.0300000000000002E-2</v>
      </c>
      <c r="C135" s="28">
        <f t="shared" si="159"/>
        <v>3.7399999999999997E-14</v>
      </c>
      <c r="D135" s="28">
        <f t="shared" si="160"/>
        <v>2.73E-5</v>
      </c>
      <c r="E135" s="28">
        <f t="shared" si="161"/>
        <v>2.6800000000000001E-4</v>
      </c>
      <c r="F135" s="28">
        <f t="shared" si="162"/>
        <v>6.0300000000000002E-5</v>
      </c>
      <c r="G135" s="28">
        <f t="shared" si="163"/>
        <v>1.37E-7</v>
      </c>
      <c r="H135" s="28">
        <f t="shared" si="164"/>
        <v>0.40600000000000003</v>
      </c>
      <c r="I135" s="28">
        <f t="shared" si="165"/>
        <v>5.69</v>
      </c>
      <c r="J135" s="28">
        <f t="shared" si="166"/>
        <v>0.46100000000000002</v>
      </c>
      <c r="K135" s="28">
        <f t="shared" si="167"/>
        <v>3.5300000000000002E-4</v>
      </c>
      <c r="L135" s="28">
        <f t="shared" si="168"/>
        <v>9.2799999999999994E-9</v>
      </c>
      <c r="M135" s="28">
        <f t="shared" si="189"/>
        <v>6.1510000000000007</v>
      </c>
      <c r="N135" s="28">
        <f t="shared" si="190"/>
        <v>3.5300928000000001E-4</v>
      </c>
      <c r="O135">
        <v>2151</v>
      </c>
      <c r="P135" s="47">
        <f t="shared" si="169"/>
        <v>6.8040000000000003E-2</v>
      </c>
      <c r="Q135" s="47">
        <f t="shared" si="170"/>
        <v>1.0656E-13</v>
      </c>
      <c r="R135" s="47">
        <f t="shared" si="171"/>
        <v>4.5720000000000003E-5</v>
      </c>
      <c r="S135" s="47">
        <f t="shared" si="172"/>
        <v>4.572E-4</v>
      </c>
      <c r="T135" s="47">
        <f t="shared" si="173"/>
        <v>9.6840000000000001E-5</v>
      </c>
      <c r="U135" s="47">
        <f t="shared" si="174"/>
        <v>2.5524000000000001E-8</v>
      </c>
      <c r="V135" s="47">
        <f t="shared" si="175"/>
        <v>0.61919999999999997</v>
      </c>
      <c r="W135" s="47">
        <f t="shared" si="176"/>
        <v>3.7440000000000002</v>
      </c>
      <c r="X135" s="47">
        <f t="shared" si="177"/>
        <v>0.79559999999999997</v>
      </c>
      <c r="Y135" s="47">
        <f t="shared" si="178"/>
        <v>5.3279999999999998E-5</v>
      </c>
      <c r="Z135" s="47">
        <f t="shared" si="179"/>
        <v>1.3104E-3</v>
      </c>
      <c r="AA135" s="47">
        <f t="shared" si="191"/>
        <v>4.5396000000000001</v>
      </c>
      <c r="AB135" s="47">
        <f t="shared" si="192"/>
        <v>1.3636799999999999E-3</v>
      </c>
      <c r="AC135">
        <v>2151</v>
      </c>
      <c r="AD135" s="28">
        <f t="shared" si="180"/>
        <v>0.105</v>
      </c>
      <c r="AE135" s="28">
        <f t="shared" si="180"/>
        <v>1.667E-16</v>
      </c>
      <c r="AF135" s="28">
        <v>3.5410000000000001E-5</v>
      </c>
      <c r="AG135" s="28">
        <f t="shared" si="181"/>
        <v>4.4729999999999998E-4</v>
      </c>
      <c r="AH135" s="28">
        <f t="shared" si="182"/>
        <v>1.516E-4</v>
      </c>
      <c r="AI135" s="28">
        <f t="shared" si="183"/>
        <v>1.1370000000000001E-7</v>
      </c>
      <c r="AJ135" s="28">
        <f t="shared" si="184"/>
        <v>1.2789999999999999</v>
      </c>
      <c r="AK135" s="28">
        <f t="shared" si="185"/>
        <v>8.6499999999999994E-2</v>
      </c>
      <c r="AL135" s="28">
        <f t="shared" si="186"/>
        <v>1.1043000000000001</v>
      </c>
      <c r="AM135" s="28">
        <f t="shared" si="187"/>
        <v>0</v>
      </c>
      <c r="AN135" s="28">
        <f t="shared" si="188"/>
        <v>0</v>
      </c>
      <c r="AO135" s="28">
        <f t="shared" si="193"/>
        <v>1.1908000000000001</v>
      </c>
      <c r="AP135" s="47">
        <f t="shared" si="194"/>
        <v>0</v>
      </c>
    </row>
    <row r="136" spans="1:42" x14ac:dyDescent="0.3">
      <c r="A136">
        <v>2152</v>
      </c>
      <c r="B136" s="28">
        <f t="shared" si="159"/>
        <v>4.0300000000000002E-2</v>
      </c>
      <c r="C136" s="28">
        <f t="shared" si="159"/>
        <v>3.7399999999999997E-14</v>
      </c>
      <c r="D136" s="28">
        <f t="shared" si="160"/>
        <v>2.73E-5</v>
      </c>
      <c r="E136" s="28">
        <f t="shared" si="161"/>
        <v>2.6800000000000001E-4</v>
      </c>
      <c r="F136" s="28">
        <f t="shared" si="162"/>
        <v>6.0300000000000002E-5</v>
      </c>
      <c r="G136" s="28">
        <f t="shared" si="163"/>
        <v>1.37E-7</v>
      </c>
      <c r="H136" s="28">
        <f t="shared" si="164"/>
        <v>0.40600000000000003</v>
      </c>
      <c r="I136" s="28">
        <f t="shared" si="165"/>
        <v>5.69</v>
      </c>
      <c r="J136" s="28">
        <f t="shared" si="166"/>
        <v>0.46100000000000002</v>
      </c>
      <c r="K136" s="28">
        <f t="shared" si="167"/>
        <v>3.5300000000000002E-4</v>
      </c>
      <c r="L136" s="28">
        <f t="shared" si="168"/>
        <v>9.2799999999999994E-9</v>
      </c>
      <c r="M136" s="28">
        <f t="shared" si="189"/>
        <v>6.1510000000000007</v>
      </c>
      <c r="N136" s="28">
        <f t="shared" si="190"/>
        <v>3.5300928000000001E-4</v>
      </c>
      <c r="O136">
        <v>2152</v>
      </c>
      <c r="P136" s="47">
        <f t="shared" si="169"/>
        <v>6.8040000000000003E-2</v>
      </c>
      <c r="Q136" s="47">
        <f t="shared" si="170"/>
        <v>1.0656E-13</v>
      </c>
      <c r="R136" s="47">
        <f t="shared" si="171"/>
        <v>4.5720000000000003E-5</v>
      </c>
      <c r="S136" s="47">
        <f t="shared" si="172"/>
        <v>4.572E-4</v>
      </c>
      <c r="T136" s="47">
        <f t="shared" si="173"/>
        <v>9.6840000000000001E-5</v>
      </c>
      <c r="U136" s="47">
        <f t="shared" si="174"/>
        <v>2.5524000000000001E-8</v>
      </c>
      <c r="V136" s="47">
        <f t="shared" si="175"/>
        <v>0.61919999999999997</v>
      </c>
      <c r="W136" s="47">
        <f t="shared" si="176"/>
        <v>3.7440000000000002</v>
      </c>
      <c r="X136" s="47">
        <f t="shared" si="177"/>
        <v>0.79559999999999997</v>
      </c>
      <c r="Y136" s="47">
        <f t="shared" si="178"/>
        <v>5.3279999999999998E-5</v>
      </c>
      <c r="Z136" s="47">
        <f t="shared" si="179"/>
        <v>1.3104E-3</v>
      </c>
      <c r="AA136" s="47">
        <f t="shared" si="191"/>
        <v>4.5396000000000001</v>
      </c>
      <c r="AB136" s="47">
        <f t="shared" si="192"/>
        <v>1.3636799999999999E-3</v>
      </c>
      <c r="AC136">
        <v>2152</v>
      </c>
      <c r="AD136" s="28">
        <f t="shared" si="180"/>
        <v>0.105</v>
      </c>
      <c r="AE136" s="28">
        <f t="shared" si="180"/>
        <v>1.667E-16</v>
      </c>
      <c r="AF136" s="28">
        <v>3.5410000000000001E-5</v>
      </c>
      <c r="AG136" s="28">
        <f t="shared" si="181"/>
        <v>4.4729999999999998E-4</v>
      </c>
      <c r="AH136" s="28">
        <f t="shared" si="182"/>
        <v>1.516E-4</v>
      </c>
      <c r="AI136" s="28">
        <f t="shared" si="183"/>
        <v>1.1370000000000001E-7</v>
      </c>
      <c r="AJ136" s="28">
        <f t="shared" si="184"/>
        <v>1.2789999999999999</v>
      </c>
      <c r="AK136" s="28">
        <f t="shared" si="185"/>
        <v>8.6499999999999994E-2</v>
      </c>
      <c r="AL136" s="28">
        <f t="shared" si="186"/>
        <v>1.1043000000000001</v>
      </c>
      <c r="AM136" s="28">
        <f t="shared" si="187"/>
        <v>0</v>
      </c>
      <c r="AN136" s="28">
        <f t="shared" si="188"/>
        <v>0</v>
      </c>
      <c r="AO136" s="28">
        <f t="shared" si="193"/>
        <v>1.1908000000000001</v>
      </c>
      <c r="AP136" s="47">
        <f t="shared" si="194"/>
        <v>0</v>
      </c>
    </row>
    <row r="137" spans="1:42" x14ac:dyDescent="0.3">
      <c r="A137">
        <v>2153</v>
      </c>
      <c r="B137" s="28">
        <f t="shared" si="159"/>
        <v>4.0300000000000002E-2</v>
      </c>
      <c r="C137" s="28">
        <f t="shared" si="159"/>
        <v>3.7399999999999997E-14</v>
      </c>
      <c r="D137" s="28">
        <f t="shared" si="160"/>
        <v>2.73E-5</v>
      </c>
      <c r="E137" s="28">
        <f t="shared" si="161"/>
        <v>2.6800000000000001E-4</v>
      </c>
      <c r="F137" s="28">
        <f t="shared" si="162"/>
        <v>6.0300000000000002E-5</v>
      </c>
      <c r="G137" s="28">
        <f t="shared" si="163"/>
        <v>1.37E-7</v>
      </c>
      <c r="H137" s="28">
        <f t="shared" si="164"/>
        <v>0.40600000000000003</v>
      </c>
      <c r="I137" s="28">
        <f t="shared" si="165"/>
        <v>5.69</v>
      </c>
      <c r="J137" s="28">
        <f t="shared" si="166"/>
        <v>0.46100000000000002</v>
      </c>
      <c r="K137" s="28">
        <f t="shared" si="167"/>
        <v>3.5300000000000002E-4</v>
      </c>
      <c r="L137" s="28">
        <f t="shared" si="168"/>
        <v>9.2799999999999994E-9</v>
      </c>
      <c r="M137" s="28">
        <f t="shared" si="189"/>
        <v>6.1510000000000007</v>
      </c>
      <c r="N137" s="28">
        <f t="shared" si="190"/>
        <v>3.5300928000000001E-4</v>
      </c>
      <c r="O137">
        <v>2153</v>
      </c>
      <c r="P137" s="47">
        <f t="shared" si="169"/>
        <v>6.8040000000000003E-2</v>
      </c>
      <c r="Q137" s="47">
        <f t="shared" si="170"/>
        <v>1.0656E-13</v>
      </c>
      <c r="R137" s="47">
        <f t="shared" si="171"/>
        <v>4.5720000000000003E-5</v>
      </c>
      <c r="S137" s="47">
        <f t="shared" si="172"/>
        <v>4.572E-4</v>
      </c>
      <c r="T137" s="47">
        <f t="shared" si="173"/>
        <v>9.6840000000000001E-5</v>
      </c>
      <c r="U137" s="47">
        <f t="shared" si="174"/>
        <v>2.5524000000000001E-8</v>
      </c>
      <c r="V137" s="47">
        <f t="shared" si="175"/>
        <v>0.61919999999999997</v>
      </c>
      <c r="W137" s="47">
        <f t="shared" si="176"/>
        <v>3.7440000000000002</v>
      </c>
      <c r="X137" s="47">
        <f t="shared" si="177"/>
        <v>0.79559999999999997</v>
      </c>
      <c r="Y137" s="47">
        <f t="shared" si="178"/>
        <v>5.3279999999999998E-5</v>
      </c>
      <c r="Z137" s="47">
        <f t="shared" si="179"/>
        <v>1.3104E-3</v>
      </c>
      <c r="AA137" s="47">
        <f t="shared" si="191"/>
        <v>4.5396000000000001</v>
      </c>
      <c r="AB137" s="47">
        <f t="shared" si="192"/>
        <v>1.3636799999999999E-3</v>
      </c>
      <c r="AC137">
        <v>2153</v>
      </c>
      <c r="AD137" s="28">
        <f t="shared" si="180"/>
        <v>0.105</v>
      </c>
      <c r="AE137" s="28">
        <f t="shared" si="180"/>
        <v>1.667E-16</v>
      </c>
      <c r="AF137" s="28">
        <v>3.5410000000000001E-5</v>
      </c>
      <c r="AG137" s="28">
        <f t="shared" si="181"/>
        <v>4.4729999999999998E-4</v>
      </c>
      <c r="AH137" s="28">
        <f t="shared" si="182"/>
        <v>1.516E-4</v>
      </c>
      <c r="AI137" s="28">
        <f t="shared" si="183"/>
        <v>1.1370000000000001E-7</v>
      </c>
      <c r="AJ137" s="28">
        <f t="shared" si="184"/>
        <v>1.2789999999999999</v>
      </c>
      <c r="AK137" s="28">
        <f t="shared" si="185"/>
        <v>8.6499999999999994E-2</v>
      </c>
      <c r="AL137" s="28">
        <f t="shared" si="186"/>
        <v>1.1043000000000001</v>
      </c>
      <c r="AM137" s="28">
        <f t="shared" si="187"/>
        <v>0</v>
      </c>
      <c r="AN137" s="28">
        <f t="shared" si="188"/>
        <v>0</v>
      </c>
      <c r="AO137" s="28">
        <f t="shared" si="193"/>
        <v>1.1908000000000001</v>
      </c>
      <c r="AP137" s="47">
        <f t="shared" si="194"/>
        <v>0</v>
      </c>
    </row>
    <row r="138" spans="1:42" x14ac:dyDescent="0.3">
      <c r="A138">
        <v>2154</v>
      </c>
      <c r="B138" s="28">
        <f t="shared" si="159"/>
        <v>4.0300000000000002E-2</v>
      </c>
      <c r="C138" s="28">
        <f t="shared" si="159"/>
        <v>3.7399999999999997E-14</v>
      </c>
      <c r="D138" s="28">
        <f t="shared" si="160"/>
        <v>2.73E-5</v>
      </c>
      <c r="E138" s="28">
        <f t="shared" si="161"/>
        <v>2.6800000000000001E-4</v>
      </c>
      <c r="F138" s="28">
        <f t="shared" si="162"/>
        <v>6.0300000000000002E-5</v>
      </c>
      <c r="G138" s="28">
        <f t="shared" si="163"/>
        <v>1.37E-7</v>
      </c>
      <c r="H138" s="28">
        <f t="shared" si="164"/>
        <v>0.40600000000000003</v>
      </c>
      <c r="I138" s="28">
        <f t="shared" si="165"/>
        <v>5.69</v>
      </c>
      <c r="J138" s="28">
        <f t="shared" si="166"/>
        <v>0.46100000000000002</v>
      </c>
      <c r="K138" s="28">
        <f t="shared" si="167"/>
        <v>3.5300000000000002E-4</v>
      </c>
      <c r="L138" s="28">
        <f t="shared" si="168"/>
        <v>9.2799999999999994E-9</v>
      </c>
      <c r="M138" s="28">
        <f t="shared" si="189"/>
        <v>6.1510000000000007</v>
      </c>
      <c r="N138" s="28">
        <f t="shared" si="190"/>
        <v>3.5300928000000001E-4</v>
      </c>
      <c r="O138">
        <v>2154</v>
      </c>
      <c r="P138" s="47">
        <f t="shared" si="169"/>
        <v>6.8040000000000003E-2</v>
      </c>
      <c r="Q138" s="47">
        <f t="shared" si="170"/>
        <v>1.0656E-13</v>
      </c>
      <c r="R138" s="47">
        <f t="shared" si="171"/>
        <v>4.5720000000000003E-5</v>
      </c>
      <c r="S138" s="47">
        <f t="shared" si="172"/>
        <v>4.572E-4</v>
      </c>
      <c r="T138" s="47">
        <f t="shared" si="173"/>
        <v>9.6840000000000001E-5</v>
      </c>
      <c r="U138" s="47">
        <f t="shared" si="174"/>
        <v>2.5524000000000001E-8</v>
      </c>
      <c r="V138" s="47">
        <f t="shared" si="175"/>
        <v>0.61919999999999997</v>
      </c>
      <c r="W138" s="47">
        <f t="shared" si="176"/>
        <v>3.7440000000000002</v>
      </c>
      <c r="X138" s="47">
        <f t="shared" si="177"/>
        <v>0.79559999999999997</v>
      </c>
      <c r="Y138" s="47">
        <f t="shared" si="178"/>
        <v>5.3279999999999998E-5</v>
      </c>
      <c r="Z138" s="47">
        <f t="shared" si="179"/>
        <v>1.3104E-3</v>
      </c>
      <c r="AA138" s="47">
        <f t="shared" si="191"/>
        <v>4.5396000000000001</v>
      </c>
      <c r="AB138" s="47">
        <f t="shared" si="192"/>
        <v>1.3636799999999999E-3</v>
      </c>
      <c r="AC138">
        <v>2154</v>
      </c>
      <c r="AD138" s="28">
        <f t="shared" si="180"/>
        <v>0.105</v>
      </c>
      <c r="AE138" s="28">
        <f t="shared" si="180"/>
        <v>1.667E-16</v>
      </c>
      <c r="AF138" s="28">
        <v>3.5410000000000001E-5</v>
      </c>
      <c r="AG138" s="28">
        <f t="shared" si="181"/>
        <v>4.4729999999999998E-4</v>
      </c>
      <c r="AH138" s="28">
        <f t="shared" si="182"/>
        <v>1.516E-4</v>
      </c>
      <c r="AI138" s="28">
        <f t="shared" si="183"/>
        <v>1.1370000000000001E-7</v>
      </c>
      <c r="AJ138" s="28">
        <f t="shared" si="184"/>
        <v>1.2789999999999999</v>
      </c>
      <c r="AK138" s="28">
        <f t="shared" si="185"/>
        <v>8.6499999999999994E-2</v>
      </c>
      <c r="AL138" s="28">
        <f t="shared" si="186"/>
        <v>1.1043000000000001</v>
      </c>
      <c r="AM138" s="28">
        <f t="shared" si="187"/>
        <v>0</v>
      </c>
      <c r="AN138" s="28">
        <f t="shared" si="188"/>
        <v>0</v>
      </c>
      <c r="AO138" s="28">
        <f t="shared" si="193"/>
        <v>1.1908000000000001</v>
      </c>
      <c r="AP138" s="47">
        <f t="shared" si="194"/>
        <v>0</v>
      </c>
    </row>
    <row r="139" spans="1:42" x14ac:dyDescent="0.3">
      <c r="A139">
        <v>2155</v>
      </c>
      <c r="B139" s="28">
        <f t="shared" si="159"/>
        <v>4.0300000000000002E-2</v>
      </c>
      <c r="C139" s="28">
        <f t="shared" si="159"/>
        <v>3.7399999999999997E-14</v>
      </c>
      <c r="D139" s="28">
        <f t="shared" si="160"/>
        <v>2.73E-5</v>
      </c>
      <c r="E139" s="28">
        <f t="shared" si="161"/>
        <v>2.6800000000000001E-4</v>
      </c>
      <c r="F139" s="28">
        <f t="shared" si="162"/>
        <v>6.0300000000000002E-5</v>
      </c>
      <c r="G139" s="28">
        <f t="shared" si="163"/>
        <v>1.37E-7</v>
      </c>
      <c r="H139" s="28">
        <f t="shared" si="164"/>
        <v>0.40600000000000003</v>
      </c>
      <c r="I139" s="28">
        <f t="shared" si="165"/>
        <v>5.69</v>
      </c>
      <c r="J139" s="28">
        <f t="shared" si="166"/>
        <v>0.46100000000000002</v>
      </c>
      <c r="K139" s="28">
        <f t="shared" si="167"/>
        <v>3.5300000000000002E-4</v>
      </c>
      <c r="L139" s="28">
        <f t="shared" si="168"/>
        <v>9.2799999999999994E-9</v>
      </c>
      <c r="M139" s="28">
        <f t="shared" si="189"/>
        <v>6.1510000000000007</v>
      </c>
      <c r="N139" s="28">
        <f t="shared" si="190"/>
        <v>3.5300928000000001E-4</v>
      </c>
      <c r="O139">
        <v>2155</v>
      </c>
      <c r="P139" s="47">
        <f t="shared" si="169"/>
        <v>6.8040000000000003E-2</v>
      </c>
      <c r="Q139" s="47">
        <f t="shared" si="170"/>
        <v>1.0656E-13</v>
      </c>
      <c r="R139" s="47">
        <f t="shared" si="171"/>
        <v>4.5720000000000003E-5</v>
      </c>
      <c r="S139" s="47">
        <f t="shared" si="172"/>
        <v>4.572E-4</v>
      </c>
      <c r="T139" s="47">
        <f t="shared" si="173"/>
        <v>9.6840000000000001E-5</v>
      </c>
      <c r="U139" s="47">
        <f t="shared" si="174"/>
        <v>2.5524000000000001E-8</v>
      </c>
      <c r="V139" s="47">
        <f t="shared" si="175"/>
        <v>0.61919999999999997</v>
      </c>
      <c r="W139" s="47">
        <f t="shared" si="176"/>
        <v>3.7440000000000002</v>
      </c>
      <c r="X139" s="47">
        <f t="shared" si="177"/>
        <v>0.79559999999999997</v>
      </c>
      <c r="Y139" s="47">
        <f t="shared" si="178"/>
        <v>5.3279999999999998E-5</v>
      </c>
      <c r="Z139" s="47">
        <f t="shared" si="179"/>
        <v>1.3104E-3</v>
      </c>
      <c r="AA139" s="47">
        <f t="shared" si="191"/>
        <v>4.5396000000000001</v>
      </c>
      <c r="AB139" s="47">
        <f t="shared" si="192"/>
        <v>1.3636799999999999E-3</v>
      </c>
      <c r="AC139">
        <v>2155</v>
      </c>
      <c r="AD139" s="28">
        <f t="shared" si="180"/>
        <v>0.105</v>
      </c>
      <c r="AE139" s="28">
        <f t="shared" si="180"/>
        <v>1.667E-16</v>
      </c>
      <c r="AF139" s="28">
        <v>3.5410000000000001E-5</v>
      </c>
      <c r="AG139" s="28">
        <f t="shared" si="181"/>
        <v>4.4729999999999998E-4</v>
      </c>
      <c r="AH139" s="28">
        <f t="shared" si="182"/>
        <v>1.516E-4</v>
      </c>
      <c r="AI139" s="28">
        <f t="shared" si="183"/>
        <v>1.1370000000000001E-7</v>
      </c>
      <c r="AJ139" s="28">
        <f t="shared" si="184"/>
        <v>1.2789999999999999</v>
      </c>
      <c r="AK139" s="28">
        <f t="shared" si="185"/>
        <v>8.6499999999999994E-2</v>
      </c>
      <c r="AL139" s="28">
        <f t="shared" si="186"/>
        <v>1.1043000000000001</v>
      </c>
      <c r="AM139" s="28">
        <f t="shared" si="187"/>
        <v>0</v>
      </c>
      <c r="AN139" s="28">
        <f t="shared" si="188"/>
        <v>0</v>
      </c>
      <c r="AO139" s="28">
        <f t="shared" si="193"/>
        <v>1.1908000000000001</v>
      </c>
      <c r="AP139" s="47">
        <f t="shared" si="194"/>
        <v>0</v>
      </c>
    </row>
    <row r="140" spans="1:42" x14ac:dyDescent="0.3">
      <c r="A140">
        <v>2156</v>
      </c>
      <c r="B140" s="28">
        <f t="shared" si="159"/>
        <v>4.0300000000000002E-2</v>
      </c>
      <c r="C140" s="28">
        <f t="shared" si="159"/>
        <v>3.7399999999999997E-14</v>
      </c>
      <c r="D140" s="28">
        <f t="shared" si="160"/>
        <v>2.73E-5</v>
      </c>
      <c r="E140" s="28">
        <f t="shared" si="161"/>
        <v>2.6800000000000001E-4</v>
      </c>
      <c r="F140" s="28">
        <f t="shared" si="162"/>
        <v>6.0300000000000002E-5</v>
      </c>
      <c r="G140" s="28">
        <f t="shared" si="163"/>
        <v>1.37E-7</v>
      </c>
      <c r="H140" s="28">
        <f t="shared" si="164"/>
        <v>0.40600000000000003</v>
      </c>
      <c r="I140" s="28">
        <f t="shared" si="165"/>
        <v>5.69</v>
      </c>
      <c r="J140" s="28">
        <f t="shared" si="166"/>
        <v>0.46100000000000002</v>
      </c>
      <c r="K140" s="28">
        <f t="shared" si="167"/>
        <v>3.5300000000000002E-4</v>
      </c>
      <c r="L140" s="28">
        <f t="shared" si="168"/>
        <v>9.2799999999999994E-9</v>
      </c>
      <c r="M140" s="28">
        <f t="shared" si="189"/>
        <v>6.1510000000000007</v>
      </c>
      <c r="N140" s="28">
        <f t="shared" si="190"/>
        <v>3.5300928000000001E-4</v>
      </c>
      <c r="O140">
        <v>2156</v>
      </c>
      <c r="P140" s="47">
        <f t="shared" si="169"/>
        <v>6.8040000000000003E-2</v>
      </c>
      <c r="Q140" s="47">
        <f t="shared" si="170"/>
        <v>1.0656E-13</v>
      </c>
      <c r="R140" s="47">
        <f t="shared" si="171"/>
        <v>4.5720000000000003E-5</v>
      </c>
      <c r="S140" s="47">
        <f t="shared" si="172"/>
        <v>4.572E-4</v>
      </c>
      <c r="T140" s="47">
        <f t="shared" si="173"/>
        <v>9.6840000000000001E-5</v>
      </c>
      <c r="U140" s="47">
        <f t="shared" si="174"/>
        <v>2.5524000000000001E-8</v>
      </c>
      <c r="V140" s="47">
        <f t="shared" si="175"/>
        <v>0.61919999999999997</v>
      </c>
      <c r="W140" s="47">
        <f t="shared" si="176"/>
        <v>3.7440000000000002</v>
      </c>
      <c r="X140" s="47">
        <f t="shared" si="177"/>
        <v>0.79559999999999997</v>
      </c>
      <c r="Y140" s="47">
        <f t="shared" si="178"/>
        <v>5.3279999999999998E-5</v>
      </c>
      <c r="Z140" s="47">
        <f t="shared" si="179"/>
        <v>1.3104E-3</v>
      </c>
      <c r="AA140" s="47">
        <f t="shared" si="191"/>
        <v>4.5396000000000001</v>
      </c>
      <c r="AB140" s="47">
        <f t="shared" si="192"/>
        <v>1.3636799999999999E-3</v>
      </c>
      <c r="AC140">
        <v>2156</v>
      </c>
      <c r="AD140" s="28">
        <f t="shared" si="180"/>
        <v>0.105</v>
      </c>
      <c r="AE140" s="28">
        <f t="shared" si="180"/>
        <v>1.667E-16</v>
      </c>
      <c r="AF140" s="28">
        <v>3.5410000000000001E-5</v>
      </c>
      <c r="AG140" s="28">
        <f t="shared" si="181"/>
        <v>4.4729999999999998E-4</v>
      </c>
      <c r="AH140" s="28">
        <f t="shared" si="182"/>
        <v>1.516E-4</v>
      </c>
      <c r="AI140" s="28">
        <f t="shared" si="183"/>
        <v>1.1370000000000001E-7</v>
      </c>
      <c r="AJ140" s="28">
        <f t="shared" si="184"/>
        <v>1.2789999999999999</v>
      </c>
      <c r="AK140" s="28">
        <f t="shared" si="185"/>
        <v>8.6499999999999994E-2</v>
      </c>
      <c r="AL140" s="28">
        <f t="shared" si="186"/>
        <v>1.1043000000000001</v>
      </c>
      <c r="AM140" s="28">
        <f t="shared" si="187"/>
        <v>0</v>
      </c>
      <c r="AN140" s="28">
        <f t="shared" si="188"/>
        <v>0</v>
      </c>
      <c r="AO140" s="28">
        <f t="shared" si="193"/>
        <v>1.1908000000000001</v>
      </c>
      <c r="AP140" s="47">
        <f t="shared" si="194"/>
        <v>0</v>
      </c>
    </row>
    <row r="141" spans="1:42" x14ac:dyDescent="0.3">
      <c r="A141">
        <v>2157</v>
      </c>
      <c r="B141" s="28">
        <f t="shared" si="159"/>
        <v>4.0300000000000002E-2</v>
      </c>
      <c r="C141" s="28">
        <f t="shared" si="159"/>
        <v>3.7399999999999997E-14</v>
      </c>
      <c r="D141" s="28">
        <f t="shared" si="160"/>
        <v>2.73E-5</v>
      </c>
      <c r="E141" s="28">
        <f t="shared" si="161"/>
        <v>2.6800000000000001E-4</v>
      </c>
      <c r="F141" s="28">
        <f t="shared" si="162"/>
        <v>6.0300000000000002E-5</v>
      </c>
      <c r="G141" s="28">
        <f t="shared" si="163"/>
        <v>1.37E-7</v>
      </c>
      <c r="H141" s="28">
        <f t="shared" si="164"/>
        <v>0.40600000000000003</v>
      </c>
      <c r="I141" s="28">
        <f t="shared" si="165"/>
        <v>5.69</v>
      </c>
      <c r="J141" s="28">
        <f t="shared" si="166"/>
        <v>0.46100000000000002</v>
      </c>
      <c r="K141" s="28">
        <f t="shared" si="167"/>
        <v>3.5300000000000002E-4</v>
      </c>
      <c r="L141" s="28">
        <f t="shared" si="168"/>
        <v>9.2799999999999994E-9</v>
      </c>
      <c r="M141" s="28">
        <f t="shared" si="189"/>
        <v>6.1510000000000007</v>
      </c>
      <c r="N141" s="28">
        <f t="shared" si="190"/>
        <v>3.5300928000000001E-4</v>
      </c>
      <c r="O141">
        <v>2157</v>
      </c>
      <c r="P141" s="47">
        <f t="shared" si="169"/>
        <v>6.8040000000000003E-2</v>
      </c>
      <c r="Q141" s="47">
        <f t="shared" si="170"/>
        <v>1.0656E-13</v>
      </c>
      <c r="R141" s="47">
        <f t="shared" si="171"/>
        <v>4.5720000000000003E-5</v>
      </c>
      <c r="S141" s="47">
        <f t="shared" si="172"/>
        <v>4.572E-4</v>
      </c>
      <c r="T141" s="47">
        <f t="shared" si="173"/>
        <v>9.6840000000000001E-5</v>
      </c>
      <c r="U141" s="47">
        <f t="shared" si="174"/>
        <v>2.5524000000000001E-8</v>
      </c>
      <c r="V141" s="47">
        <f t="shared" si="175"/>
        <v>0.61919999999999997</v>
      </c>
      <c r="W141" s="47">
        <f t="shared" si="176"/>
        <v>3.7440000000000002</v>
      </c>
      <c r="X141" s="47">
        <f t="shared" si="177"/>
        <v>0.79559999999999997</v>
      </c>
      <c r="Y141" s="47">
        <f t="shared" si="178"/>
        <v>5.3279999999999998E-5</v>
      </c>
      <c r="Z141" s="47">
        <f t="shared" si="179"/>
        <v>1.3104E-3</v>
      </c>
      <c r="AA141" s="47">
        <f t="shared" si="191"/>
        <v>4.5396000000000001</v>
      </c>
      <c r="AB141" s="47">
        <f t="shared" si="192"/>
        <v>1.3636799999999999E-3</v>
      </c>
      <c r="AC141">
        <v>2157</v>
      </c>
      <c r="AD141" s="28">
        <f t="shared" si="180"/>
        <v>0.105</v>
      </c>
      <c r="AE141" s="28">
        <f t="shared" si="180"/>
        <v>1.667E-16</v>
      </c>
      <c r="AF141" s="28">
        <v>3.5410000000000001E-5</v>
      </c>
      <c r="AG141" s="28">
        <f t="shared" si="181"/>
        <v>4.4729999999999998E-4</v>
      </c>
      <c r="AH141" s="28">
        <f t="shared" si="182"/>
        <v>1.516E-4</v>
      </c>
      <c r="AI141" s="28">
        <f t="shared" si="183"/>
        <v>1.1370000000000001E-7</v>
      </c>
      <c r="AJ141" s="28">
        <f t="shared" si="184"/>
        <v>1.2789999999999999</v>
      </c>
      <c r="AK141" s="28">
        <f t="shared" si="185"/>
        <v>8.6499999999999994E-2</v>
      </c>
      <c r="AL141" s="28">
        <f t="shared" si="186"/>
        <v>1.1043000000000001</v>
      </c>
      <c r="AM141" s="28">
        <f t="shared" si="187"/>
        <v>0</v>
      </c>
      <c r="AN141" s="28">
        <f t="shared" si="188"/>
        <v>0</v>
      </c>
      <c r="AO141" s="28">
        <f t="shared" si="193"/>
        <v>1.1908000000000001</v>
      </c>
      <c r="AP141" s="47">
        <f t="shared" si="194"/>
        <v>0</v>
      </c>
    </row>
    <row r="142" spans="1:42" x14ac:dyDescent="0.3">
      <c r="A142">
        <v>2158</v>
      </c>
      <c r="B142" s="28">
        <f t="shared" si="159"/>
        <v>4.0300000000000002E-2</v>
      </c>
      <c r="C142" s="28">
        <f t="shared" si="159"/>
        <v>3.7399999999999997E-14</v>
      </c>
      <c r="D142" s="28">
        <f t="shared" si="160"/>
        <v>2.73E-5</v>
      </c>
      <c r="E142" s="28">
        <f t="shared" si="161"/>
        <v>2.6800000000000001E-4</v>
      </c>
      <c r="F142" s="28">
        <f t="shared" si="162"/>
        <v>6.0300000000000002E-5</v>
      </c>
      <c r="G142" s="28">
        <f t="shared" si="163"/>
        <v>1.37E-7</v>
      </c>
      <c r="H142" s="28">
        <f t="shared" si="164"/>
        <v>0.40600000000000003</v>
      </c>
      <c r="I142" s="28">
        <f t="shared" si="165"/>
        <v>5.69</v>
      </c>
      <c r="J142" s="28">
        <f t="shared" si="166"/>
        <v>0.46100000000000002</v>
      </c>
      <c r="K142" s="28">
        <f t="shared" si="167"/>
        <v>3.5300000000000002E-4</v>
      </c>
      <c r="L142" s="28">
        <f t="shared" si="168"/>
        <v>9.2799999999999994E-9</v>
      </c>
      <c r="M142" s="28">
        <f t="shared" si="189"/>
        <v>6.1510000000000007</v>
      </c>
      <c r="N142" s="28">
        <f t="shared" si="190"/>
        <v>3.5300928000000001E-4</v>
      </c>
      <c r="O142">
        <v>2158</v>
      </c>
      <c r="P142" s="47">
        <f t="shared" si="169"/>
        <v>6.8040000000000003E-2</v>
      </c>
      <c r="Q142" s="47">
        <f t="shared" si="170"/>
        <v>1.0656E-13</v>
      </c>
      <c r="R142" s="47">
        <f t="shared" si="171"/>
        <v>4.5720000000000003E-5</v>
      </c>
      <c r="S142" s="47">
        <f t="shared" si="172"/>
        <v>4.572E-4</v>
      </c>
      <c r="T142" s="47">
        <f t="shared" si="173"/>
        <v>9.6840000000000001E-5</v>
      </c>
      <c r="U142" s="47">
        <f t="shared" si="174"/>
        <v>2.5524000000000001E-8</v>
      </c>
      <c r="V142" s="47">
        <f t="shared" si="175"/>
        <v>0.61919999999999997</v>
      </c>
      <c r="W142" s="47">
        <f t="shared" si="176"/>
        <v>3.7440000000000002</v>
      </c>
      <c r="X142" s="47">
        <f t="shared" si="177"/>
        <v>0.79559999999999997</v>
      </c>
      <c r="Y142" s="47">
        <f t="shared" si="178"/>
        <v>5.3279999999999998E-5</v>
      </c>
      <c r="Z142" s="47">
        <f t="shared" si="179"/>
        <v>1.3104E-3</v>
      </c>
      <c r="AA142" s="47">
        <f t="shared" si="191"/>
        <v>4.5396000000000001</v>
      </c>
      <c r="AB142" s="47">
        <f t="shared" si="192"/>
        <v>1.3636799999999999E-3</v>
      </c>
      <c r="AC142">
        <v>2158</v>
      </c>
      <c r="AD142" s="28">
        <f t="shared" si="180"/>
        <v>0.105</v>
      </c>
      <c r="AE142" s="28">
        <f t="shared" si="180"/>
        <v>1.667E-16</v>
      </c>
      <c r="AF142" s="28">
        <v>3.5410000000000001E-5</v>
      </c>
      <c r="AG142" s="28">
        <f t="shared" si="181"/>
        <v>4.4729999999999998E-4</v>
      </c>
      <c r="AH142" s="28">
        <f t="shared" si="182"/>
        <v>1.516E-4</v>
      </c>
      <c r="AI142" s="28">
        <f t="shared" si="183"/>
        <v>1.1370000000000001E-7</v>
      </c>
      <c r="AJ142" s="28">
        <f t="shared" si="184"/>
        <v>1.2789999999999999</v>
      </c>
      <c r="AK142" s="28">
        <f t="shared" si="185"/>
        <v>8.6499999999999994E-2</v>
      </c>
      <c r="AL142" s="28">
        <f t="shared" si="186"/>
        <v>1.1043000000000001</v>
      </c>
      <c r="AM142" s="28">
        <f t="shared" si="187"/>
        <v>0</v>
      </c>
      <c r="AN142" s="28">
        <f t="shared" si="188"/>
        <v>0</v>
      </c>
      <c r="AO142" s="28">
        <f t="shared" si="193"/>
        <v>1.1908000000000001</v>
      </c>
      <c r="AP142" s="47">
        <f t="shared" si="194"/>
        <v>0</v>
      </c>
    </row>
    <row r="143" spans="1:42" x14ac:dyDescent="0.3">
      <c r="A143">
        <v>2159</v>
      </c>
      <c r="B143" s="28">
        <f t="shared" si="159"/>
        <v>4.0300000000000002E-2</v>
      </c>
      <c r="C143" s="28">
        <f t="shared" si="159"/>
        <v>3.7399999999999997E-14</v>
      </c>
      <c r="D143" s="28">
        <f t="shared" si="160"/>
        <v>2.73E-5</v>
      </c>
      <c r="E143" s="28">
        <f t="shared" si="161"/>
        <v>2.6800000000000001E-4</v>
      </c>
      <c r="F143" s="28">
        <f t="shared" si="162"/>
        <v>6.0300000000000002E-5</v>
      </c>
      <c r="G143" s="28">
        <f t="shared" si="163"/>
        <v>1.37E-7</v>
      </c>
      <c r="H143" s="28">
        <f t="shared" si="164"/>
        <v>0.40600000000000003</v>
      </c>
      <c r="I143" s="28">
        <f t="shared" si="165"/>
        <v>5.69</v>
      </c>
      <c r="J143" s="28">
        <f t="shared" si="166"/>
        <v>0.46100000000000002</v>
      </c>
      <c r="K143" s="28">
        <f t="shared" si="167"/>
        <v>3.5300000000000002E-4</v>
      </c>
      <c r="L143" s="28">
        <f t="shared" si="168"/>
        <v>9.2799999999999994E-9</v>
      </c>
      <c r="M143" s="28">
        <f t="shared" si="189"/>
        <v>6.1510000000000007</v>
      </c>
      <c r="N143" s="28">
        <f t="shared" si="190"/>
        <v>3.5300928000000001E-4</v>
      </c>
      <c r="O143">
        <v>2159</v>
      </c>
      <c r="P143" s="47">
        <f t="shared" si="169"/>
        <v>6.8040000000000003E-2</v>
      </c>
      <c r="Q143" s="47">
        <f t="shared" si="170"/>
        <v>1.0656E-13</v>
      </c>
      <c r="R143" s="47">
        <f t="shared" si="171"/>
        <v>4.5720000000000003E-5</v>
      </c>
      <c r="S143" s="47">
        <f t="shared" si="172"/>
        <v>4.572E-4</v>
      </c>
      <c r="T143" s="47">
        <f t="shared" si="173"/>
        <v>9.6840000000000001E-5</v>
      </c>
      <c r="U143" s="47">
        <f t="shared" si="174"/>
        <v>2.5524000000000001E-8</v>
      </c>
      <c r="V143" s="47">
        <f t="shared" si="175"/>
        <v>0.61919999999999997</v>
      </c>
      <c r="W143" s="47">
        <f t="shared" si="176"/>
        <v>3.7440000000000002</v>
      </c>
      <c r="X143" s="47">
        <f t="shared" si="177"/>
        <v>0.79559999999999997</v>
      </c>
      <c r="Y143" s="47">
        <f t="shared" si="178"/>
        <v>5.3279999999999998E-5</v>
      </c>
      <c r="Z143" s="47">
        <f t="shared" si="179"/>
        <v>1.3104E-3</v>
      </c>
      <c r="AA143" s="47">
        <f t="shared" si="191"/>
        <v>4.5396000000000001</v>
      </c>
      <c r="AB143" s="47">
        <f t="shared" si="192"/>
        <v>1.3636799999999999E-3</v>
      </c>
      <c r="AC143">
        <v>2159</v>
      </c>
      <c r="AD143" s="28">
        <f t="shared" si="180"/>
        <v>0.105</v>
      </c>
      <c r="AE143" s="28">
        <f t="shared" si="180"/>
        <v>1.667E-16</v>
      </c>
      <c r="AF143" s="28">
        <v>3.5410000000000001E-5</v>
      </c>
      <c r="AG143" s="28">
        <f t="shared" si="181"/>
        <v>4.4729999999999998E-4</v>
      </c>
      <c r="AH143" s="28">
        <f t="shared" si="182"/>
        <v>1.516E-4</v>
      </c>
      <c r="AI143" s="28">
        <f t="shared" si="183"/>
        <v>1.1370000000000001E-7</v>
      </c>
      <c r="AJ143" s="28">
        <f t="shared" si="184"/>
        <v>1.2789999999999999</v>
      </c>
      <c r="AK143" s="28">
        <f t="shared" si="185"/>
        <v>8.6499999999999994E-2</v>
      </c>
      <c r="AL143" s="28">
        <f t="shared" si="186"/>
        <v>1.1043000000000001</v>
      </c>
      <c r="AM143" s="28">
        <f t="shared" si="187"/>
        <v>0</v>
      </c>
      <c r="AN143" s="28">
        <f t="shared" si="188"/>
        <v>0</v>
      </c>
      <c r="AO143" s="28">
        <f t="shared" si="193"/>
        <v>1.1908000000000001</v>
      </c>
      <c r="AP143" s="47">
        <f t="shared" si="194"/>
        <v>0</v>
      </c>
    </row>
    <row r="144" spans="1:42" x14ac:dyDescent="0.3">
      <c r="A144">
        <v>2160</v>
      </c>
      <c r="B144" s="28">
        <f t="shared" si="159"/>
        <v>4.0300000000000002E-2</v>
      </c>
      <c r="C144" s="28">
        <f t="shared" si="159"/>
        <v>3.7399999999999997E-14</v>
      </c>
      <c r="D144" s="28">
        <f t="shared" si="160"/>
        <v>2.73E-5</v>
      </c>
      <c r="E144" s="28">
        <f t="shared" si="161"/>
        <v>2.6800000000000001E-4</v>
      </c>
      <c r="F144" s="28">
        <f t="shared" si="162"/>
        <v>6.0300000000000002E-5</v>
      </c>
      <c r="G144" s="28">
        <f t="shared" si="163"/>
        <v>1.37E-7</v>
      </c>
      <c r="H144" s="28">
        <f t="shared" si="164"/>
        <v>0.40600000000000003</v>
      </c>
      <c r="I144" s="28">
        <f t="shared" si="165"/>
        <v>5.69</v>
      </c>
      <c r="J144" s="28">
        <f t="shared" si="166"/>
        <v>0.46100000000000002</v>
      </c>
      <c r="K144" s="28">
        <f t="shared" si="167"/>
        <v>3.5300000000000002E-4</v>
      </c>
      <c r="L144" s="28">
        <f t="shared" si="168"/>
        <v>9.2799999999999994E-9</v>
      </c>
      <c r="M144" s="28">
        <f t="shared" si="189"/>
        <v>6.1510000000000007</v>
      </c>
      <c r="N144" s="28">
        <f t="shared" si="190"/>
        <v>3.5300928000000001E-4</v>
      </c>
      <c r="O144">
        <v>2160</v>
      </c>
      <c r="P144" s="47">
        <f t="shared" si="169"/>
        <v>6.8040000000000003E-2</v>
      </c>
      <c r="Q144" s="47">
        <f t="shared" si="170"/>
        <v>1.0656E-13</v>
      </c>
      <c r="R144" s="47">
        <f t="shared" si="171"/>
        <v>4.5720000000000003E-5</v>
      </c>
      <c r="S144" s="47">
        <f t="shared" si="172"/>
        <v>4.572E-4</v>
      </c>
      <c r="T144" s="47">
        <f t="shared" si="173"/>
        <v>9.6840000000000001E-5</v>
      </c>
      <c r="U144" s="47">
        <f t="shared" si="174"/>
        <v>2.5524000000000001E-8</v>
      </c>
      <c r="V144" s="47">
        <f t="shared" si="175"/>
        <v>0.61919999999999997</v>
      </c>
      <c r="W144" s="47">
        <f t="shared" si="176"/>
        <v>3.7440000000000002</v>
      </c>
      <c r="X144" s="47">
        <f t="shared" si="177"/>
        <v>0.79559999999999997</v>
      </c>
      <c r="Y144" s="47">
        <f t="shared" si="178"/>
        <v>5.3279999999999998E-5</v>
      </c>
      <c r="Z144" s="47">
        <f t="shared" si="179"/>
        <v>1.3104E-3</v>
      </c>
      <c r="AA144" s="47">
        <f t="shared" si="191"/>
        <v>4.5396000000000001</v>
      </c>
      <c r="AB144" s="47">
        <f t="shared" si="192"/>
        <v>1.3636799999999999E-3</v>
      </c>
      <c r="AC144">
        <v>2160</v>
      </c>
      <c r="AD144" s="28">
        <f t="shared" si="180"/>
        <v>0.105</v>
      </c>
      <c r="AE144" s="28">
        <f t="shared" si="180"/>
        <v>1.667E-16</v>
      </c>
      <c r="AF144" s="28">
        <v>3.5410000000000001E-5</v>
      </c>
      <c r="AG144" s="28">
        <f t="shared" si="181"/>
        <v>4.4729999999999998E-4</v>
      </c>
      <c r="AH144" s="28">
        <f t="shared" si="182"/>
        <v>1.516E-4</v>
      </c>
      <c r="AI144" s="28">
        <f t="shared" si="183"/>
        <v>1.1370000000000001E-7</v>
      </c>
      <c r="AJ144" s="28">
        <f t="shared" si="184"/>
        <v>1.2789999999999999</v>
      </c>
      <c r="AK144" s="28">
        <f t="shared" si="185"/>
        <v>8.6499999999999994E-2</v>
      </c>
      <c r="AL144" s="28">
        <f t="shared" si="186"/>
        <v>1.1043000000000001</v>
      </c>
      <c r="AM144" s="28">
        <f t="shared" si="187"/>
        <v>0</v>
      </c>
      <c r="AN144" s="28">
        <f t="shared" si="188"/>
        <v>0</v>
      </c>
      <c r="AO144" s="28">
        <f t="shared" si="193"/>
        <v>1.1908000000000001</v>
      </c>
      <c r="AP144" s="47">
        <f t="shared" si="194"/>
        <v>0</v>
      </c>
    </row>
    <row r="145" spans="1:42" x14ac:dyDescent="0.3">
      <c r="A145">
        <v>2161</v>
      </c>
      <c r="B145" s="28">
        <f t="shared" si="159"/>
        <v>4.0300000000000002E-2</v>
      </c>
      <c r="C145" s="28">
        <f t="shared" si="159"/>
        <v>3.7399999999999997E-14</v>
      </c>
      <c r="D145" s="28">
        <f t="shared" si="160"/>
        <v>2.73E-5</v>
      </c>
      <c r="E145" s="28">
        <f t="shared" si="161"/>
        <v>2.6800000000000001E-4</v>
      </c>
      <c r="F145" s="28">
        <f t="shared" si="162"/>
        <v>6.0300000000000002E-5</v>
      </c>
      <c r="G145" s="28">
        <f t="shared" si="163"/>
        <v>1.37E-7</v>
      </c>
      <c r="H145" s="28">
        <f t="shared" si="164"/>
        <v>0.40600000000000003</v>
      </c>
      <c r="I145" s="28">
        <f t="shared" si="165"/>
        <v>5.69</v>
      </c>
      <c r="J145" s="28">
        <f t="shared" si="166"/>
        <v>0.46100000000000002</v>
      </c>
      <c r="K145" s="28">
        <f t="shared" si="167"/>
        <v>3.5300000000000002E-4</v>
      </c>
      <c r="L145" s="28">
        <f t="shared" si="168"/>
        <v>9.2799999999999994E-9</v>
      </c>
      <c r="M145" s="28">
        <f t="shared" si="189"/>
        <v>6.1510000000000007</v>
      </c>
      <c r="N145" s="28">
        <f t="shared" si="190"/>
        <v>3.5300928000000001E-4</v>
      </c>
      <c r="O145">
        <v>2161</v>
      </c>
      <c r="P145" s="47">
        <f t="shared" si="169"/>
        <v>6.8040000000000003E-2</v>
      </c>
      <c r="Q145" s="47">
        <f t="shared" si="170"/>
        <v>1.0656E-13</v>
      </c>
      <c r="R145" s="47">
        <f t="shared" si="171"/>
        <v>4.5720000000000003E-5</v>
      </c>
      <c r="S145" s="47">
        <f t="shared" si="172"/>
        <v>4.572E-4</v>
      </c>
      <c r="T145" s="47">
        <f t="shared" si="173"/>
        <v>9.6840000000000001E-5</v>
      </c>
      <c r="U145" s="47">
        <f t="shared" si="174"/>
        <v>2.5524000000000001E-8</v>
      </c>
      <c r="V145" s="47">
        <f t="shared" si="175"/>
        <v>0.61919999999999997</v>
      </c>
      <c r="W145" s="47">
        <f t="shared" si="176"/>
        <v>3.7440000000000002</v>
      </c>
      <c r="X145" s="47">
        <f t="shared" si="177"/>
        <v>0.79559999999999997</v>
      </c>
      <c r="Y145" s="47">
        <f t="shared" si="178"/>
        <v>5.3279999999999998E-5</v>
      </c>
      <c r="Z145" s="47">
        <f t="shared" si="179"/>
        <v>1.3104E-3</v>
      </c>
      <c r="AA145" s="47">
        <f t="shared" si="191"/>
        <v>4.5396000000000001</v>
      </c>
      <c r="AB145" s="47">
        <f t="shared" si="192"/>
        <v>1.3636799999999999E-3</v>
      </c>
      <c r="AC145">
        <v>2161</v>
      </c>
      <c r="AD145" s="28">
        <f t="shared" si="180"/>
        <v>0.105</v>
      </c>
      <c r="AE145" s="28">
        <f t="shared" si="180"/>
        <v>1.667E-16</v>
      </c>
      <c r="AF145" s="28">
        <v>3.5410000000000001E-5</v>
      </c>
      <c r="AG145" s="28">
        <f t="shared" si="181"/>
        <v>4.4729999999999998E-4</v>
      </c>
      <c r="AH145" s="28">
        <f t="shared" si="182"/>
        <v>1.516E-4</v>
      </c>
      <c r="AI145" s="28">
        <f t="shared" si="183"/>
        <v>1.1370000000000001E-7</v>
      </c>
      <c r="AJ145" s="28">
        <f t="shared" si="184"/>
        <v>1.2789999999999999</v>
      </c>
      <c r="AK145" s="28">
        <f t="shared" si="185"/>
        <v>8.6499999999999994E-2</v>
      </c>
      <c r="AL145" s="28">
        <f t="shared" si="186"/>
        <v>1.1043000000000001</v>
      </c>
      <c r="AM145" s="28">
        <f t="shared" si="187"/>
        <v>0</v>
      </c>
      <c r="AN145" s="28">
        <f t="shared" si="188"/>
        <v>0</v>
      </c>
      <c r="AO145" s="28">
        <f t="shared" si="193"/>
        <v>1.1908000000000001</v>
      </c>
      <c r="AP145" s="47">
        <f t="shared" si="194"/>
        <v>0</v>
      </c>
    </row>
    <row r="146" spans="1:42" x14ac:dyDescent="0.3">
      <c r="A146">
        <v>2162</v>
      </c>
      <c r="B146" s="28">
        <f t="shared" si="159"/>
        <v>4.0300000000000002E-2</v>
      </c>
      <c r="C146" s="28">
        <f t="shared" si="159"/>
        <v>3.7399999999999997E-14</v>
      </c>
      <c r="D146" s="28">
        <f t="shared" si="160"/>
        <v>2.73E-5</v>
      </c>
      <c r="E146" s="28">
        <f t="shared" si="161"/>
        <v>2.6800000000000001E-4</v>
      </c>
      <c r="F146" s="28">
        <f t="shared" si="162"/>
        <v>6.0300000000000002E-5</v>
      </c>
      <c r="G146" s="28">
        <f t="shared" si="163"/>
        <v>1.37E-7</v>
      </c>
      <c r="H146" s="28">
        <f t="shared" si="164"/>
        <v>0.40600000000000003</v>
      </c>
      <c r="I146" s="28">
        <f t="shared" si="165"/>
        <v>5.69</v>
      </c>
      <c r="J146" s="28">
        <f t="shared" si="166"/>
        <v>0.46100000000000002</v>
      </c>
      <c r="K146" s="28">
        <f t="shared" si="167"/>
        <v>3.5300000000000002E-4</v>
      </c>
      <c r="L146" s="28">
        <f t="shared" si="168"/>
        <v>9.2799999999999994E-9</v>
      </c>
      <c r="M146" s="28">
        <f t="shared" si="189"/>
        <v>6.1510000000000007</v>
      </c>
      <c r="N146" s="28">
        <f t="shared" si="190"/>
        <v>3.5300928000000001E-4</v>
      </c>
      <c r="O146">
        <v>2162</v>
      </c>
      <c r="P146" s="47">
        <f t="shared" si="169"/>
        <v>6.8040000000000003E-2</v>
      </c>
      <c r="Q146" s="47">
        <f t="shared" si="170"/>
        <v>1.0656E-13</v>
      </c>
      <c r="R146" s="47">
        <f t="shared" si="171"/>
        <v>4.5720000000000003E-5</v>
      </c>
      <c r="S146" s="47">
        <f t="shared" si="172"/>
        <v>4.572E-4</v>
      </c>
      <c r="T146" s="47">
        <f t="shared" si="173"/>
        <v>9.6840000000000001E-5</v>
      </c>
      <c r="U146" s="47">
        <f t="shared" si="174"/>
        <v>2.5524000000000001E-8</v>
      </c>
      <c r="V146" s="47">
        <f t="shared" si="175"/>
        <v>0.61919999999999997</v>
      </c>
      <c r="W146" s="47">
        <f t="shared" si="176"/>
        <v>3.7440000000000002</v>
      </c>
      <c r="X146" s="47">
        <f t="shared" si="177"/>
        <v>0.79559999999999997</v>
      </c>
      <c r="Y146" s="47">
        <f t="shared" si="178"/>
        <v>5.3279999999999998E-5</v>
      </c>
      <c r="Z146" s="47">
        <f t="shared" si="179"/>
        <v>1.3104E-3</v>
      </c>
      <c r="AA146" s="47">
        <f t="shared" si="191"/>
        <v>4.5396000000000001</v>
      </c>
      <c r="AB146" s="47">
        <f t="shared" si="192"/>
        <v>1.3636799999999999E-3</v>
      </c>
      <c r="AC146">
        <v>2162</v>
      </c>
      <c r="AD146" s="28">
        <f t="shared" si="180"/>
        <v>0.105</v>
      </c>
      <c r="AE146" s="28">
        <f t="shared" si="180"/>
        <v>1.667E-16</v>
      </c>
      <c r="AF146" s="28">
        <v>3.5410000000000001E-5</v>
      </c>
      <c r="AG146" s="28">
        <f t="shared" si="181"/>
        <v>4.4729999999999998E-4</v>
      </c>
      <c r="AH146" s="28">
        <f t="shared" si="182"/>
        <v>1.516E-4</v>
      </c>
      <c r="AI146" s="28">
        <f t="shared" si="183"/>
        <v>1.1370000000000001E-7</v>
      </c>
      <c r="AJ146" s="28">
        <f t="shared" si="184"/>
        <v>1.2789999999999999</v>
      </c>
      <c r="AK146" s="28">
        <f t="shared" si="185"/>
        <v>8.6499999999999994E-2</v>
      </c>
      <c r="AL146" s="28">
        <f t="shared" si="186"/>
        <v>1.1043000000000001</v>
      </c>
      <c r="AM146" s="28">
        <f t="shared" si="187"/>
        <v>0</v>
      </c>
      <c r="AN146" s="28">
        <f t="shared" si="188"/>
        <v>0</v>
      </c>
      <c r="AO146" s="28">
        <f t="shared" si="193"/>
        <v>1.1908000000000001</v>
      </c>
      <c r="AP146" s="47">
        <f t="shared" si="194"/>
        <v>0</v>
      </c>
    </row>
    <row r="147" spans="1:42" x14ac:dyDescent="0.3">
      <c r="A147">
        <v>2163</v>
      </c>
      <c r="B147" s="28">
        <f t="shared" si="159"/>
        <v>4.0300000000000002E-2</v>
      </c>
      <c r="C147" s="28">
        <f t="shared" si="159"/>
        <v>3.7399999999999997E-14</v>
      </c>
      <c r="D147" s="28">
        <f t="shared" si="160"/>
        <v>2.73E-5</v>
      </c>
      <c r="E147" s="28">
        <f t="shared" si="161"/>
        <v>2.6800000000000001E-4</v>
      </c>
      <c r="F147" s="28">
        <f t="shared" si="162"/>
        <v>6.0300000000000002E-5</v>
      </c>
      <c r="G147" s="28">
        <f t="shared" si="163"/>
        <v>1.37E-7</v>
      </c>
      <c r="H147" s="28">
        <f t="shared" si="164"/>
        <v>0.40600000000000003</v>
      </c>
      <c r="I147" s="28">
        <f t="shared" si="165"/>
        <v>5.69</v>
      </c>
      <c r="J147" s="28">
        <f t="shared" si="166"/>
        <v>0.46100000000000002</v>
      </c>
      <c r="K147" s="28">
        <f t="shared" si="167"/>
        <v>3.5300000000000002E-4</v>
      </c>
      <c r="L147" s="28">
        <f t="shared" si="168"/>
        <v>9.2799999999999994E-9</v>
      </c>
      <c r="M147" s="28">
        <f t="shared" si="189"/>
        <v>6.1510000000000007</v>
      </c>
      <c r="N147" s="28">
        <f t="shared" si="190"/>
        <v>3.5300928000000001E-4</v>
      </c>
      <c r="O147">
        <v>2163</v>
      </c>
      <c r="P147" s="47">
        <f t="shared" si="169"/>
        <v>6.8040000000000003E-2</v>
      </c>
      <c r="Q147" s="47">
        <f t="shared" si="170"/>
        <v>1.0656E-13</v>
      </c>
      <c r="R147" s="47">
        <f t="shared" si="171"/>
        <v>4.5720000000000003E-5</v>
      </c>
      <c r="S147" s="47">
        <f t="shared" si="172"/>
        <v>4.572E-4</v>
      </c>
      <c r="T147" s="47">
        <f t="shared" si="173"/>
        <v>9.6840000000000001E-5</v>
      </c>
      <c r="U147" s="47">
        <f t="shared" si="174"/>
        <v>2.5524000000000001E-8</v>
      </c>
      <c r="V147" s="47">
        <f t="shared" si="175"/>
        <v>0.61919999999999997</v>
      </c>
      <c r="W147" s="47">
        <f t="shared" si="176"/>
        <v>3.7440000000000002</v>
      </c>
      <c r="X147" s="47">
        <f t="shared" si="177"/>
        <v>0.79559999999999997</v>
      </c>
      <c r="Y147" s="47">
        <f t="shared" si="178"/>
        <v>5.3279999999999998E-5</v>
      </c>
      <c r="Z147" s="47">
        <f t="shared" si="179"/>
        <v>1.3104E-3</v>
      </c>
      <c r="AA147" s="47">
        <f t="shared" si="191"/>
        <v>4.5396000000000001</v>
      </c>
      <c r="AB147" s="47">
        <f t="shared" si="192"/>
        <v>1.3636799999999999E-3</v>
      </c>
      <c r="AC147">
        <v>2163</v>
      </c>
      <c r="AD147" s="28">
        <f t="shared" si="180"/>
        <v>0.105</v>
      </c>
      <c r="AE147" s="28">
        <f t="shared" si="180"/>
        <v>1.667E-16</v>
      </c>
      <c r="AF147" s="28">
        <v>3.5410000000000001E-5</v>
      </c>
      <c r="AG147" s="28">
        <f t="shared" si="181"/>
        <v>4.4729999999999998E-4</v>
      </c>
      <c r="AH147" s="28">
        <f t="shared" si="182"/>
        <v>1.516E-4</v>
      </c>
      <c r="AI147" s="28">
        <f t="shared" si="183"/>
        <v>1.1370000000000001E-7</v>
      </c>
      <c r="AJ147" s="28">
        <f t="shared" si="184"/>
        <v>1.2789999999999999</v>
      </c>
      <c r="AK147" s="28">
        <f t="shared" si="185"/>
        <v>8.6499999999999994E-2</v>
      </c>
      <c r="AL147" s="28">
        <f t="shared" si="186"/>
        <v>1.1043000000000001</v>
      </c>
      <c r="AM147" s="28">
        <f t="shared" si="187"/>
        <v>0</v>
      </c>
      <c r="AN147" s="28">
        <f t="shared" si="188"/>
        <v>0</v>
      </c>
      <c r="AO147" s="28">
        <f t="shared" si="193"/>
        <v>1.1908000000000001</v>
      </c>
      <c r="AP147" s="47">
        <f t="shared" si="194"/>
        <v>0</v>
      </c>
    </row>
    <row r="148" spans="1:42" x14ac:dyDescent="0.3">
      <c r="A148">
        <v>2164</v>
      </c>
      <c r="B148" s="28">
        <f t="shared" si="159"/>
        <v>4.0300000000000002E-2</v>
      </c>
      <c r="C148" s="28">
        <f t="shared" si="159"/>
        <v>3.7399999999999997E-14</v>
      </c>
      <c r="D148" s="28">
        <f t="shared" si="160"/>
        <v>2.73E-5</v>
      </c>
      <c r="E148" s="28">
        <f t="shared" si="161"/>
        <v>2.6800000000000001E-4</v>
      </c>
      <c r="F148" s="28">
        <f t="shared" si="162"/>
        <v>6.0300000000000002E-5</v>
      </c>
      <c r="G148" s="28">
        <f t="shared" si="163"/>
        <v>1.37E-7</v>
      </c>
      <c r="H148" s="28">
        <f t="shared" si="164"/>
        <v>0.40600000000000003</v>
      </c>
      <c r="I148" s="28">
        <f t="shared" si="165"/>
        <v>5.69</v>
      </c>
      <c r="J148" s="28">
        <f t="shared" si="166"/>
        <v>0.46100000000000002</v>
      </c>
      <c r="K148" s="28">
        <f t="shared" si="167"/>
        <v>3.5300000000000002E-4</v>
      </c>
      <c r="L148" s="28">
        <f t="shared" si="168"/>
        <v>9.2799999999999994E-9</v>
      </c>
      <c r="M148" s="28">
        <f t="shared" si="189"/>
        <v>6.1510000000000007</v>
      </c>
      <c r="N148" s="28">
        <f t="shared" si="190"/>
        <v>3.5300928000000001E-4</v>
      </c>
      <c r="O148">
        <v>2164</v>
      </c>
      <c r="P148" s="47">
        <f t="shared" si="169"/>
        <v>6.8040000000000003E-2</v>
      </c>
      <c r="Q148" s="47">
        <f t="shared" si="170"/>
        <v>1.0656E-13</v>
      </c>
      <c r="R148" s="47">
        <f t="shared" si="171"/>
        <v>4.5720000000000003E-5</v>
      </c>
      <c r="S148" s="47">
        <f t="shared" si="172"/>
        <v>4.572E-4</v>
      </c>
      <c r="T148" s="47">
        <f t="shared" si="173"/>
        <v>9.6840000000000001E-5</v>
      </c>
      <c r="U148" s="47">
        <f t="shared" si="174"/>
        <v>2.5524000000000001E-8</v>
      </c>
      <c r="V148" s="47">
        <f t="shared" si="175"/>
        <v>0.61919999999999997</v>
      </c>
      <c r="W148" s="47">
        <f t="shared" si="176"/>
        <v>3.7440000000000002</v>
      </c>
      <c r="X148" s="47">
        <f t="shared" si="177"/>
        <v>0.79559999999999997</v>
      </c>
      <c r="Y148" s="47">
        <f t="shared" si="178"/>
        <v>5.3279999999999998E-5</v>
      </c>
      <c r="Z148" s="47">
        <f t="shared" si="179"/>
        <v>1.3104E-3</v>
      </c>
      <c r="AA148" s="47">
        <f t="shared" si="191"/>
        <v>4.5396000000000001</v>
      </c>
      <c r="AB148" s="47">
        <f t="shared" si="192"/>
        <v>1.3636799999999999E-3</v>
      </c>
      <c r="AC148">
        <v>2164</v>
      </c>
      <c r="AD148" s="28">
        <f t="shared" si="180"/>
        <v>0.105</v>
      </c>
      <c r="AE148" s="28">
        <f t="shared" si="180"/>
        <v>1.667E-16</v>
      </c>
      <c r="AF148" s="28">
        <v>3.5410000000000001E-5</v>
      </c>
      <c r="AG148" s="28">
        <f t="shared" si="181"/>
        <v>4.4729999999999998E-4</v>
      </c>
      <c r="AH148" s="28">
        <f t="shared" si="182"/>
        <v>1.516E-4</v>
      </c>
      <c r="AI148" s="28">
        <f t="shared" si="183"/>
        <v>1.1370000000000001E-7</v>
      </c>
      <c r="AJ148" s="28">
        <f t="shared" si="184"/>
        <v>1.2789999999999999</v>
      </c>
      <c r="AK148" s="28">
        <f t="shared" si="185"/>
        <v>8.6499999999999994E-2</v>
      </c>
      <c r="AL148" s="28">
        <f t="shared" si="186"/>
        <v>1.1043000000000001</v>
      </c>
      <c r="AM148" s="28">
        <f t="shared" si="187"/>
        <v>0</v>
      </c>
      <c r="AN148" s="28">
        <f t="shared" si="188"/>
        <v>0</v>
      </c>
      <c r="AO148" s="28">
        <f t="shared" si="193"/>
        <v>1.1908000000000001</v>
      </c>
      <c r="AP148" s="47">
        <f t="shared" si="194"/>
        <v>0</v>
      </c>
    </row>
    <row r="149" spans="1:42" x14ac:dyDescent="0.3">
      <c r="A149">
        <v>2165</v>
      </c>
      <c r="B149" s="28">
        <f t="shared" si="159"/>
        <v>4.0300000000000002E-2</v>
      </c>
      <c r="C149" s="28">
        <f t="shared" si="159"/>
        <v>3.7399999999999997E-14</v>
      </c>
      <c r="D149" s="28">
        <f t="shared" si="160"/>
        <v>2.73E-5</v>
      </c>
      <c r="E149" s="28">
        <f t="shared" si="161"/>
        <v>2.6800000000000001E-4</v>
      </c>
      <c r="F149" s="28">
        <f t="shared" si="162"/>
        <v>6.0300000000000002E-5</v>
      </c>
      <c r="G149" s="28">
        <f t="shared" si="163"/>
        <v>1.37E-7</v>
      </c>
      <c r="H149" s="28">
        <f t="shared" si="164"/>
        <v>0.40600000000000003</v>
      </c>
      <c r="I149" s="28">
        <f t="shared" si="165"/>
        <v>5.69</v>
      </c>
      <c r="J149" s="28">
        <f t="shared" si="166"/>
        <v>0.46100000000000002</v>
      </c>
      <c r="K149" s="28">
        <f t="shared" si="167"/>
        <v>3.5300000000000002E-4</v>
      </c>
      <c r="L149" s="28">
        <f t="shared" si="168"/>
        <v>9.2799999999999994E-9</v>
      </c>
      <c r="M149" s="28">
        <f t="shared" si="189"/>
        <v>6.1510000000000007</v>
      </c>
      <c r="N149" s="28">
        <f t="shared" si="190"/>
        <v>3.5300928000000001E-4</v>
      </c>
      <c r="O149">
        <v>2165</v>
      </c>
      <c r="P149" s="47">
        <f t="shared" si="169"/>
        <v>6.8040000000000003E-2</v>
      </c>
      <c r="Q149" s="47">
        <f t="shared" si="170"/>
        <v>1.0656E-13</v>
      </c>
      <c r="R149" s="47">
        <f t="shared" si="171"/>
        <v>4.5720000000000003E-5</v>
      </c>
      <c r="S149" s="47">
        <f t="shared" si="172"/>
        <v>4.572E-4</v>
      </c>
      <c r="T149" s="47">
        <f t="shared" si="173"/>
        <v>9.6840000000000001E-5</v>
      </c>
      <c r="U149" s="47">
        <f t="shared" si="174"/>
        <v>2.5524000000000001E-8</v>
      </c>
      <c r="V149" s="47">
        <f t="shared" si="175"/>
        <v>0.61919999999999997</v>
      </c>
      <c r="W149" s="47">
        <f t="shared" si="176"/>
        <v>3.7440000000000002</v>
      </c>
      <c r="X149" s="47">
        <f t="shared" si="177"/>
        <v>0.79559999999999997</v>
      </c>
      <c r="Y149" s="47">
        <f t="shared" si="178"/>
        <v>5.3279999999999998E-5</v>
      </c>
      <c r="Z149" s="47">
        <f t="shared" si="179"/>
        <v>1.3104E-3</v>
      </c>
      <c r="AA149" s="47">
        <f t="shared" si="191"/>
        <v>4.5396000000000001</v>
      </c>
      <c r="AB149" s="47">
        <f t="shared" si="192"/>
        <v>1.3636799999999999E-3</v>
      </c>
      <c r="AC149">
        <v>2165</v>
      </c>
      <c r="AD149" s="28">
        <f t="shared" si="180"/>
        <v>0.105</v>
      </c>
      <c r="AE149" s="28">
        <f t="shared" si="180"/>
        <v>1.667E-16</v>
      </c>
      <c r="AF149" s="28">
        <v>3.5410000000000001E-5</v>
      </c>
      <c r="AG149" s="28">
        <f t="shared" si="181"/>
        <v>4.4729999999999998E-4</v>
      </c>
      <c r="AH149" s="28">
        <f t="shared" si="182"/>
        <v>1.516E-4</v>
      </c>
      <c r="AI149" s="28">
        <f t="shared" si="183"/>
        <v>1.1370000000000001E-7</v>
      </c>
      <c r="AJ149" s="28">
        <f t="shared" si="184"/>
        <v>1.2789999999999999</v>
      </c>
      <c r="AK149" s="28">
        <f t="shared" si="185"/>
        <v>8.6499999999999994E-2</v>
      </c>
      <c r="AL149" s="28">
        <f t="shared" si="186"/>
        <v>1.1043000000000001</v>
      </c>
      <c r="AM149" s="28">
        <f t="shared" si="187"/>
        <v>0</v>
      </c>
      <c r="AN149" s="28">
        <f t="shared" si="188"/>
        <v>0</v>
      </c>
      <c r="AO149" s="28">
        <f t="shared" si="193"/>
        <v>1.1908000000000001</v>
      </c>
      <c r="AP149" s="47">
        <f t="shared" si="194"/>
        <v>0</v>
      </c>
    </row>
    <row r="150" spans="1:42" x14ac:dyDescent="0.3">
      <c r="A150">
        <v>2166</v>
      </c>
      <c r="B150" s="28">
        <f t="shared" si="159"/>
        <v>4.0300000000000002E-2</v>
      </c>
      <c r="C150" s="28">
        <f t="shared" si="159"/>
        <v>3.7399999999999997E-14</v>
      </c>
      <c r="D150" s="28">
        <f t="shared" si="160"/>
        <v>2.73E-5</v>
      </c>
      <c r="E150" s="28">
        <f t="shared" si="161"/>
        <v>2.6800000000000001E-4</v>
      </c>
      <c r="F150" s="28">
        <f t="shared" si="162"/>
        <v>6.0300000000000002E-5</v>
      </c>
      <c r="G150" s="28">
        <f t="shared" si="163"/>
        <v>1.37E-7</v>
      </c>
      <c r="H150" s="28">
        <f t="shared" si="164"/>
        <v>0.40600000000000003</v>
      </c>
      <c r="I150" s="28">
        <f t="shared" si="165"/>
        <v>5.69</v>
      </c>
      <c r="J150" s="28">
        <f t="shared" si="166"/>
        <v>0.46100000000000002</v>
      </c>
      <c r="K150" s="28">
        <f t="shared" si="167"/>
        <v>3.5300000000000002E-4</v>
      </c>
      <c r="L150" s="28">
        <f t="shared" si="168"/>
        <v>9.2799999999999994E-9</v>
      </c>
      <c r="M150" s="28">
        <f t="shared" si="189"/>
        <v>6.1510000000000007</v>
      </c>
      <c r="N150" s="28">
        <f t="shared" si="190"/>
        <v>3.5300928000000001E-4</v>
      </c>
      <c r="O150">
        <v>2166</v>
      </c>
      <c r="P150" s="47">
        <f t="shared" si="169"/>
        <v>6.8040000000000003E-2</v>
      </c>
      <c r="Q150" s="47">
        <f t="shared" si="170"/>
        <v>1.0656E-13</v>
      </c>
      <c r="R150" s="47">
        <f t="shared" si="171"/>
        <v>4.5720000000000003E-5</v>
      </c>
      <c r="S150" s="47">
        <f t="shared" si="172"/>
        <v>4.572E-4</v>
      </c>
      <c r="T150" s="47">
        <f t="shared" si="173"/>
        <v>9.6840000000000001E-5</v>
      </c>
      <c r="U150" s="47">
        <f t="shared" si="174"/>
        <v>2.5524000000000001E-8</v>
      </c>
      <c r="V150" s="47">
        <f t="shared" si="175"/>
        <v>0.61919999999999997</v>
      </c>
      <c r="W150" s="47">
        <f t="shared" si="176"/>
        <v>3.7440000000000002</v>
      </c>
      <c r="X150" s="47">
        <f t="shared" si="177"/>
        <v>0.79559999999999997</v>
      </c>
      <c r="Y150" s="47">
        <f t="shared" si="178"/>
        <v>5.3279999999999998E-5</v>
      </c>
      <c r="Z150" s="47">
        <f t="shared" si="179"/>
        <v>1.3104E-3</v>
      </c>
      <c r="AA150" s="47">
        <f t="shared" si="191"/>
        <v>4.5396000000000001</v>
      </c>
      <c r="AB150" s="47">
        <f t="shared" si="192"/>
        <v>1.3636799999999999E-3</v>
      </c>
      <c r="AC150">
        <v>2166</v>
      </c>
      <c r="AD150" s="28">
        <f t="shared" si="180"/>
        <v>0.105</v>
      </c>
      <c r="AE150" s="28">
        <f t="shared" si="180"/>
        <v>1.667E-16</v>
      </c>
      <c r="AF150" s="28">
        <v>3.5410000000000001E-5</v>
      </c>
      <c r="AG150" s="28">
        <f t="shared" si="181"/>
        <v>4.4729999999999998E-4</v>
      </c>
      <c r="AH150" s="28">
        <f t="shared" si="182"/>
        <v>1.516E-4</v>
      </c>
      <c r="AI150" s="28">
        <f t="shared" si="183"/>
        <v>1.1370000000000001E-7</v>
      </c>
      <c r="AJ150" s="28">
        <f t="shared" si="184"/>
        <v>1.2789999999999999</v>
      </c>
      <c r="AK150" s="28">
        <f t="shared" si="185"/>
        <v>8.6499999999999994E-2</v>
      </c>
      <c r="AL150" s="28">
        <f t="shared" si="186"/>
        <v>1.1043000000000001</v>
      </c>
      <c r="AM150" s="28">
        <f t="shared" si="187"/>
        <v>0</v>
      </c>
      <c r="AN150" s="28">
        <f t="shared" si="188"/>
        <v>0</v>
      </c>
      <c r="AO150" s="28">
        <f t="shared" si="193"/>
        <v>1.1908000000000001</v>
      </c>
      <c r="AP150" s="47">
        <f t="shared" si="194"/>
        <v>0</v>
      </c>
    </row>
    <row r="151" spans="1:42" x14ac:dyDescent="0.3">
      <c r="A151">
        <v>2167</v>
      </c>
      <c r="B151" s="28">
        <f t="shared" si="159"/>
        <v>4.0300000000000002E-2</v>
      </c>
      <c r="C151" s="28">
        <f t="shared" si="159"/>
        <v>3.7399999999999997E-14</v>
      </c>
      <c r="D151" s="28">
        <f t="shared" si="160"/>
        <v>2.73E-5</v>
      </c>
      <c r="E151" s="28">
        <f t="shared" si="161"/>
        <v>2.6800000000000001E-4</v>
      </c>
      <c r="F151" s="28">
        <f t="shared" si="162"/>
        <v>6.0300000000000002E-5</v>
      </c>
      <c r="G151" s="28">
        <f t="shared" si="163"/>
        <v>1.37E-7</v>
      </c>
      <c r="H151" s="28">
        <f t="shared" si="164"/>
        <v>0.40600000000000003</v>
      </c>
      <c r="I151" s="28">
        <f t="shared" si="165"/>
        <v>5.69</v>
      </c>
      <c r="J151" s="28">
        <f t="shared" si="166"/>
        <v>0.46100000000000002</v>
      </c>
      <c r="K151" s="28">
        <f t="shared" si="167"/>
        <v>3.5300000000000002E-4</v>
      </c>
      <c r="L151" s="28">
        <f t="shared" si="168"/>
        <v>9.2799999999999994E-9</v>
      </c>
      <c r="M151" s="28">
        <f t="shared" si="189"/>
        <v>6.1510000000000007</v>
      </c>
      <c r="N151" s="28">
        <f t="shared" si="190"/>
        <v>3.5300928000000001E-4</v>
      </c>
      <c r="O151">
        <v>2167</v>
      </c>
      <c r="P151" s="47">
        <f t="shared" si="169"/>
        <v>6.8040000000000003E-2</v>
      </c>
      <c r="Q151" s="47">
        <f t="shared" si="170"/>
        <v>1.0656E-13</v>
      </c>
      <c r="R151" s="47">
        <f t="shared" si="171"/>
        <v>4.5720000000000003E-5</v>
      </c>
      <c r="S151" s="47">
        <f t="shared" si="172"/>
        <v>4.572E-4</v>
      </c>
      <c r="T151" s="47">
        <f t="shared" si="173"/>
        <v>9.6840000000000001E-5</v>
      </c>
      <c r="U151" s="47">
        <f t="shared" si="174"/>
        <v>2.5524000000000001E-8</v>
      </c>
      <c r="V151" s="47">
        <f t="shared" si="175"/>
        <v>0.61919999999999997</v>
      </c>
      <c r="W151" s="47">
        <f t="shared" si="176"/>
        <v>3.7440000000000002</v>
      </c>
      <c r="X151" s="47">
        <f t="shared" si="177"/>
        <v>0.79559999999999997</v>
      </c>
      <c r="Y151" s="47">
        <f t="shared" si="178"/>
        <v>5.3279999999999998E-5</v>
      </c>
      <c r="Z151" s="47">
        <f t="shared" si="179"/>
        <v>1.3104E-3</v>
      </c>
      <c r="AA151" s="47">
        <f t="shared" si="191"/>
        <v>4.5396000000000001</v>
      </c>
      <c r="AB151" s="47">
        <f t="shared" si="192"/>
        <v>1.3636799999999999E-3</v>
      </c>
      <c r="AC151">
        <v>2167</v>
      </c>
      <c r="AD151" s="28">
        <f t="shared" si="180"/>
        <v>0.105</v>
      </c>
      <c r="AE151" s="28">
        <f t="shared" si="180"/>
        <v>1.667E-16</v>
      </c>
      <c r="AF151" s="28">
        <v>3.5410000000000001E-5</v>
      </c>
      <c r="AG151" s="28">
        <f t="shared" si="181"/>
        <v>4.4729999999999998E-4</v>
      </c>
      <c r="AH151" s="28">
        <f t="shared" si="182"/>
        <v>1.516E-4</v>
      </c>
      <c r="AI151" s="28">
        <f t="shared" si="183"/>
        <v>1.1370000000000001E-7</v>
      </c>
      <c r="AJ151" s="28">
        <f t="shared" si="184"/>
        <v>1.2789999999999999</v>
      </c>
      <c r="AK151" s="28">
        <f t="shared" si="185"/>
        <v>8.6499999999999994E-2</v>
      </c>
      <c r="AL151" s="28">
        <f t="shared" si="186"/>
        <v>1.1043000000000001</v>
      </c>
      <c r="AM151" s="28">
        <f t="shared" si="187"/>
        <v>0</v>
      </c>
      <c r="AN151" s="28">
        <f t="shared" si="188"/>
        <v>0</v>
      </c>
      <c r="AO151" s="28">
        <f t="shared" si="193"/>
        <v>1.1908000000000001</v>
      </c>
      <c r="AP151" s="47">
        <f t="shared" si="194"/>
        <v>0</v>
      </c>
    </row>
    <row r="152" spans="1:42" x14ac:dyDescent="0.3">
      <c r="A152">
        <v>2168</v>
      </c>
      <c r="B152" s="28">
        <f t="shared" si="159"/>
        <v>4.0300000000000002E-2</v>
      </c>
      <c r="C152" s="28">
        <f t="shared" si="159"/>
        <v>3.7399999999999997E-14</v>
      </c>
      <c r="D152" s="28">
        <f t="shared" si="160"/>
        <v>2.73E-5</v>
      </c>
      <c r="E152" s="28">
        <f t="shared" si="161"/>
        <v>2.6800000000000001E-4</v>
      </c>
      <c r="F152" s="28">
        <f t="shared" si="162"/>
        <v>6.0300000000000002E-5</v>
      </c>
      <c r="G152" s="28">
        <f t="shared" si="163"/>
        <v>1.37E-7</v>
      </c>
      <c r="H152" s="28">
        <f t="shared" si="164"/>
        <v>0.40600000000000003</v>
      </c>
      <c r="I152" s="28">
        <f t="shared" si="165"/>
        <v>5.69</v>
      </c>
      <c r="J152" s="28">
        <f t="shared" si="166"/>
        <v>0.46100000000000002</v>
      </c>
      <c r="K152" s="28">
        <f t="shared" si="167"/>
        <v>3.5300000000000002E-4</v>
      </c>
      <c r="L152" s="28">
        <f t="shared" si="168"/>
        <v>9.2799999999999994E-9</v>
      </c>
      <c r="M152" s="28">
        <f t="shared" si="189"/>
        <v>6.1510000000000007</v>
      </c>
      <c r="N152" s="28">
        <f t="shared" si="190"/>
        <v>3.5300928000000001E-4</v>
      </c>
      <c r="O152">
        <v>2168</v>
      </c>
      <c r="P152" s="47">
        <f t="shared" si="169"/>
        <v>6.8040000000000003E-2</v>
      </c>
      <c r="Q152" s="47">
        <f t="shared" si="170"/>
        <v>1.0656E-13</v>
      </c>
      <c r="R152" s="47">
        <f t="shared" si="171"/>
        <v>4.5720000000000003E-5</v>
      </c>
      <c r="S152" s="47">
        <f t="shared" si="172"/>
        <v>4.572E-4</v>
      </c>
      <c r="T152" s="47">
        <f t="shared" si="173"/>
        <v>9.6840000000000001E-5</v>
      </c>
      <c r="U152" s="47">
        <f t="shared" si="174"/>
        <v>2.5524000000000001E-8</v>
      </c>
      <c r="V152" s="47">
        <f t="shared" si="175"/>
        <v>0.61919999999999997</v>
      </c>
      <c r="W152" s="47">
        <f t="shared" si="176"/>
        <v>3.7440000000000002</v>
      </c>
      <c r="X152" s="47">
        <f t="shared" si="177"/>
        <v>0.79559999999999997</v>
      </c>
      <c r="Y152" s="47">
        <f t="shared" si="178"/>
        <v>5.3279999999999998E-5</v>
      </c>
      <c r="Z152" s="47">
        <f t="shared" si="179"/>
        <v>1.3104E-3</v>
      </c>
      <c r="AA152" s="47">
        <f t="shared" si="191"/>
        <v>4.5396000000000001</v>
      </c>
      <c r="AB152" s="47">
        <f t="shared" si="192"/>
        <v>1.3636799999999999E-3</v>
      </c>
      <c r="AC152">
        <v>2168</v>
      </c>
      <c r="AD152" s="28">
        <f t="shared" si="180"/>
        <v>0.105</v>
      </c>
      <c r="AE152" s="28">
        <f t="shared" si="180"/>
        <v>1.667E-16</v>
      </c>
      <c r="AF152" s="28">
        <v>3.5410000000000001E-5</v>
      </c>
      <c r="AG152" s="28">
        <f t="shared" si="181"/>
        <v>4.4729999999999998E-4</v>
      </c>
      <c r="AH152" s="28">
        <f t="shared" si="182"/>
        <v>1.516E-4</v>
      </c>
      <c r="AI152" s="28">
        <f t="shared" si="183"/>
        <v>1.1370000000000001E-7</v>
      </c>
      <c r="AJ152" s="28">
        <f t="shared" si="184"/>
        <v>1.2789999999999999</v>
      </c>
      <c r="AK152" s="28">
        <f t="shared" si="185"/>
        <v>8.6499999999999994E-2</v>
      </c>
      <c r="AL152" s="28">
        <f t="shared" si="186"/>
        <v>1.1043000000000001</v>
      </c>
      <c r="AM152" s="28">
        <f t="shared" si="187"/>
        <v>0</v>
      </c>
      <c r="AN152" s="28">
        <f t="shared" si="188"/>
        <v>0</v>
      </c>
      <c r="AO152" s="28">
        <f t="shared" si="193"/>
        <v>1.1908000000000001</v>
      </c>
      <c r="AP152" s="47">
        <f t="shared" si="194"/>
        <v>0</v>
      </c>
    </row>
    <row r="153" spans="1:42" x14ac:dyDescent="0.3">
      <c r="A153">
        <v>2169</v>
      </c>
      <c r="B153" s="28">
        <f t="shared" si="159"/>
        <v>4.0300000000000002E-2</v>
      </c>
      <c r="C153" s="28">
        <f t="shared" si="159"/>
        <v>3.7399999999999997E-14</v>
      </c>
      <c r="D153" s="28">
        <f t="shared" si="160"/>
        <v>2.73E-5</v>
      </c>
      <c r="E153" s="28">
        <f t="shared" si="161"/>
        <v>2.6800000000000001E-4</v>
      </c>
      <c r="F153" s="28">
        <f t="shared" si="162"/>
        <v>6.0300000000000002E-5</v>
      </c>
      <c r="G153" s="28">
        <f t="shared" si="163"/>
        <v>1.37E-7</v>
      </c>
      <c r="H153" s="28">
        <f t="shared" si="164"/>
        <v>0.40600000000000003</v>
      </c>
      <c r="I153" s="28">
        <f t="shared" si="165"/>
        <v>5.69</v>
      </c>
      <c r="J153" s="28">
        <f t="shared" si="166"/>
        <v>0.46100000000000002</v>
      </c>
      <c r="K153" s="28">
        <f t="shared" si="167"/>
        <v>3.5300000000000002E-4</v>
      </c>
      <c r="L153" s="28">
        <f t="shared" si="168"/>
        <v>9.2799999999999994E-9</v>
      </c>
      <c r="M153" s="28">
        <f t="shared" si="189"/>
        <v>6.1510000000000007</v>
      </c>
      <c r="N153" s="28">
        <f t="shared" si="190"/>
        <v>3.5300928000000001E-4</v>
      </c>
      <c r="O153">
        <v>2169</v>
      </c>
      <c r="P153" s="47">
        <f t="shared" si="169"/>
        <v>6.8040000000000003E-2</v>
      </c>
      <c r="Q153" s="47">
        <f t="shared" si="170"/>
        <v>1.0656E-13</v>
      </c>
      <c r="R153" s="47">
        <f t="shared" si="171"/>
        <v>4.5720000000000003E-5</v>
      </c>
      <c r="S153" s="47">
        <f t="shared" si="172"/>
        <v>4.572E-4</v>
      </c>
      <c r="T153" s="47">
        <f t="shared" si="173"/>
        <v>9.6840000000000001E-5</v>
      </c>
      <c r="U153" s="47">
        <f t="shared" si="174"/>
        <v>2.5524000000000001E-8</v>
      </c>
      <c r="V153" s="47">
        <f t="shared" si="175"/>
        <v>0.61919999999999997</v>
      </c>
      <c r="W153" s="47">
        <f t="shared" si="176"/>
        <v>3.7440000000000002</v>
      </c>
      <c r="X153" s="47">
        <f t="shared" si="177"/>
        <v>0.79559999999999997</v>
      </c>
      <c r="Y153" s="47">
        <f t="shared" si="178"/>
        <v>5.3279999999999998E-5</v>
      </c>
      <c r="Z153" s="47">
        <f t="shared" si="179"/>
        <v>1.3104E-3</v>
      </c>
      <c r="AA153" s="47">
        <f t="shared" si="191"/>
        <v>4.5396000000000001</v>
      </c>
      <c r="AB153" s="47">
        <f t="shared" si="192"/>
        <v>1.3636799999999999E-3</v>
      </c>
      <c r="AC153">
        <v>2169</v>
      </c>
      <c r="AD153" s="28">
        <f t="shared" si="180"/>
        <v>0.105</v>
      </c>
      <c r="AE153" s="28">
        <f t="shared" ref="AE153" si="195">AE152</f>
        <v>1.667E-16</v>
      </c>
      <c r="AF153" s="28">
        <v>3.5410000000000001E-5</v>
      </c>
      <c r="AG153" s="28">
        <f t="shared" si="181"/>
        <v>4.4729999999999998E-4</v>
      </c>
      <c r="AH153" s="28">
        <f t="shared" si="182"/>
        <v>1.516E-4</v>
      </c>
      <c r="AI153" s="28">
        <f t="shared" si="183"/>
        <v>1.1370000000000001E-7</v>
      </c>
      <c r="AJ153" s="28">
        <f t="shared" si="184"/>
        <v>1.2789999999999999</v>
      </c>
      <c r="AK153" s="28">
        <f t="shared" si="185"/>
        <v>8.6499999999999994E-2</v>
      </c>
      <c r="AL153" s="28">
        <f t="shared" si="186"/>
        <v>1.1043000000000001</v>
      </c>
      <c r="AM153" s="28">
        <f t="shared" si="187"/>
        <v>0</v>
      </c>
      <c r="AN153" s="28">
        <f t="shared" si="188"/>
        <v>0</v>
      </c>
      <c r="AO153" s="28">
        <f t="shared" si="193"/>
        <v>1.1908000000000001</v>
      </c>
      <c r="AP153" s="47">
        <f t="shared" si="194"/>
        <v>0</v>
      </c>
    </row>
    <row r="154" spans="1:42" x14ac:dyDescent="0.3">
      <c r="A154">
        <v>2170</v>
      </c>
      <c r="B154" s="28">
        <f t="shared" ref="B154:C217" si="196">B153</f>
        <v>4.0300000000000002E-2</v>
      </c>
      <c r="C154" s="28">
        <f t="shared" si="196"/>
        <v>3.7399999999999997E-14</v>
      </c>
      <c r="D154" s="28">
        <f t="shared" ref="D154:D217" si="197">D153</f>
        <v>2.73E-5</v>
      </c>
      <c r="E154" s="28">
        <f t="shared" ref="E154:E217" si="198">E153</f>
        <v>2.6800000000000001E-4</v>
      </c>
      <c r="F154" s="28">
        <f t="shared" ref="F154:F217" si="199">F153</f>
        <v>6.0300000000000002E-5</v>
      </c>
      <c r="G154" s="28">
        <f t="shared" ref="G154:G217" si="200">G153</f>
        <v>1.37E-7</v>
      </c>
      <c r="H154" s="28">
        <f t="shared" ref="H154:H217" si="201">H153</f>
        <v>0.40600000000000003</v>
      </c>
      <c r="I154" s="28">
        <f t="shared" ref="I154:I217" si="202">I153</f>
        <v>5.69</v>
      </c>
      <c r="J154" s="28">
        <f t="shared" ref="J154:J217" si="203">J153</f>
        <v>0.46100000000000002</v>
      </c>
      <c r="K154" s="28">
        <f t="shared" ref="K154:K217" si="204">K153</f>
        <v>3.5300000000000002E-4</v>
      </c>
      <c r="L154" s="28">
        <f t="shared" ref="L154:L217" si="205">L153</f>
        <v>9.2799999999999994E-9</v>
      </c>
      <c r="M154" s="28">
        <f t="shared" si="189"/>
        <v>6.1510000000000007</v>
      </c>
      <c r="N154" s="28">
        <f t="shared" si="190"/>
        <v>3.5300928000000001E-4</v>
      </c>
      <c r="O154">
        <v>2170</v>
      </c>
      <c r="P154" s="47">
        <f t="shared" ref="P154:P217" si="206">P153</f>
        <v>6.8040000000000003E-2</v>
      </c>
      <c r="Q154" s="47">
        <f t="shared" ref="Q154:Q217" si="207">Q153</f>
        <v>1.0656E-13</v>
      </c>
      <c r="R154" s="47">
        <f t="shared" ref="R154:R217" si="208">R153</f>
        <v>4.5720000000000003E-5</v>
      </c>
      <c r="S154" s="47">
        <f t="shared" ref="S154:S217" si="209">S153</f>
        <v>4.572E-4</v>
      </c>
      <c r="T154" s="47">
        <f t="shared" ref="T154:T217" si="210">T153</f>
        <v>9.6840000000000001E-5</v>
      </c>
      <c r="U154" s="47">
        <f t="shared" ref="U154:U217" si="211">U153</f>
        <v>2.5524000000000001E-8</v>
      </c>
      <c r="V154" s="47">
        <f t="shared" ref="V154:V217" si="212">V153</f>
        <v>0.61919999999999997</v>
      </c>
      <c r="W154" s="47">
        <f t="shared" ref="W154:W217" si="213">W153</f>
        <v>3.7440000000000002</v>
      </c>
      <c r="X154" s="47">
        <f t="shared" ref="X154:X217" si="214">X153</f>
        <v>0.79559999999999997</v>
      </c>
      <c r="Y154" s="47">
        <f t="shared" ref="Y154:Y217" si="215">Y153</f>
        <v>5.3279999999999998E-5</v>
      </c>
      <c r="Z154" s="47">
        <f t="shared" ref="Z154:Z217" si="216">Z153</f>
        <v>1.3104E-3</v>
      </c>
      <c r="AA154" s="47">
        <f t="shared" si="191"/>
        <v>4.5396000000000001</v>
      </c>
      <c r="AB154" s="47">
        <f t="shared" si="192"/>
        <v>1.3636799999999999E-3</v>
      </c>
      <c r="AC154">
        <v>2170</v>
      </c>
      <c r="AD154" s="28">
        <f t="shared" ref="AD154:AE217" si="217">AD153</f>
        <v>0.105</v>
      </c>
      <c r="AE154" s="28">
        <f t="shared" si="217"/>
        <v>1.667E-16</v>
      </c>
      <c r="AF154" s="28">
        <v>3.5410000000000001E-5</v>
      </c>
      <c r="AG154" s="28">
        <f t="shared" ref="AG154:AG217" si="218">AG153</f>
        <v>4.4729999999999998E-4</v>
      </c>
      <c r="AH154" s="28">
        <f t="shared" ref="AH154:AH217" si="219">AH153</f>
        <v>1.516E-4</v>
      </c>
      <c r="AI154" s="28">
        <f t="shared" ref="AI154:AI217" si="220">AI153</f>
        <v>1.1370000000000001E-7</v>
      </c>
      <c r="AJ154" s="28">
        <f t="shared" ref="AJ154:AJ217" si="221">AJ153</f>
        <v>1.2789999999999999</v>
      </c>
      <c r="AK154" s="28">
        <f t="shared" ref="AK154:AK217" si="222">AK153</f>
        <v>8.6499999999999994E-2</v>
      </c>
      <c r="AL154" s="28">
        <f t="shared" ref="AL154:AL217" si="223">AL153</f>
        <v>1.1043000000000001</v>
      </c>
      <c r="AM154" s="28">
        <f t="shared" ref="AM154:AM217" si="224">AM153</f>
        <v>0</v>
      </c>
      <c r="AN154" s="28">
        <f t="shared" ref="AN154:AN217" si="225">AN153</f>
        <v>0</v>
      </c>
      <c r="AO154" s="28">
        <f t="shared" si="193"/>
        <v>1.1908000000000001</v>
      </c>
      <c r="AP154" s="47">
        <f t="shared" si="194"/>
        <v>0</v>
      </c>
    </row>
    <row r="155" spans="1:42" x14ac:dyDescent="0.3">
      <c r="A155">
        <v>2171</v>
      </c>
      <c r="B155" s="28">
        <f t="shared" si="196"/>
        <v>4.0300000000000002E-2</v>
      </c>
      <c r="C155" s="28">
        <f t="shared" si="196"/>
        <v>3.7399999999999997E-14</v>
      </c>
      <c r="D155" s="28">
        <f t="shared" si="197"/>
        <v>2.73E-5</v>
      </c>
      <c r="E155" s="28">
        <f t="shared" si="198"/>
        <v>2.6800000000000001E-4</v>
      </c>
      <c r="F155" s="28">
        <f t="shared" si="199"/>
        <v>6.0300000000000002E-5</v>
      </c>
      <c r="G155" s="28">
        <f t="shared" si="200"/>
        <v>1.37E-7</v>
      </c>
      <c r="H155" s="28">
        <f t="shared" si="201"/>
        <v>0.40600000000000003</v>
      </c>
      <c r="I155" s="28">
        <f t="shared" si="202"/>
        <v>5.69</v>
      </c>
      <c r="J155" s="28">
        <f t="shared" si="203"/>
        <v>0.46100000000000002</v>
      </c>
      <c r="K155" s="28">
        <f t="shared" si="204"/>
        <v>3.5300000000000002E-4</v>
      </c>
      <c r="L155" s="28">
        <f t="shared" si="205"/>
        <v>9.2799999999999994E-9</v>
      </c>
      <c r="M155" s="28">
        <f t="shared" si="189"/>
        <v>6.1510000000000007</v>
      </c>
      <c r="N155" s="28">
        <f t="shared" si="190"/>
        <v>3.5300928000000001E-4</v>
      </c>
      <c r="O155">
        <v>2171</v>
      </c>
      <c r="P155" s="47">
        <f t="shared" si="206"/>
        <v>6.8040000000000003E-2</v>
      </c>
      <c r="Q155" s="47">
        <f t="shared" si="207"/>
        <v>1.0656E-13</v>
      </c>
      <c r="R155" s="47">
        <f t="shared" si="208"/>
        <v>4.5720000000000003E-5</v>
      </c>
      <c r="S155" s="47">
        <f t="shared" si="209"/>
        <v>4.572E-4</v>
      </c>
      <c r="T155" s="47">
        <f t="shared" si="210"/>
        <v>9.6840000000000001E-5</v>
      </c>
      <c r="U155" s="47">
        <f t="shared" si="211"/>
        <v>2.5524000000000001E-8</v>
      </c>
      <c r="V155" s="47">
        <f t="shared" si="212"/>
        <v>0.61919999999999997</v>
      </c>
      <c r="W155" s="47">
        <f t="shared" si="213"/>
        <v>3.7440000000000002</v>
      </c>
      <c r="X155" s="47">
        <f t="shared" si="214"/>
        <v>0.79559999999999997</v>
      </c>
      <c r="Y155" s="47">
        <f t="shared" si="215"/>
        <v>5.3279999999999998E-5</v>
      </c>
      <c r="Z155" s="47">
        <f t="shared" si="216"/>
        <v>1.3104E-3</v>
      </c>
      <c r="AA155" s="47">
        <f t="shared" si="191"/>
        <v>4.5396000000000001</v>
      </c>
      <c r="AB155" s="47">
        <f t="shared" si="192"/>
        <v>1.3636799999999999E-3</v>
      </c>
      <c r="AC155">
        <v>2171</v>
      </c>
      <c r="AD155" s="28">
        <f t="shared" si="217"/>
        <v>0.105</v>
      </c>
      <c r="AE155" s="28">
        <f t="shared" si="217"/>
        <v>1.667E-16</v>
      </c>
      <c r="AF155" s="28">
        <v>3.5410000000000001E-5</v>
      </c>
      <c r="AG155" s="28">
        <f t="shared" si="218"/>
        <v>4.4729999999999998E-4</v>
      </c>
      <c r="AH155" s="28">
        <f t="shared" si="219"/>
        <v>1.516E-4</v>
      </c>
      <c r="AI155" s="28">
        <f t="shared" si="220"/>
        <v>1.1370000000000001E-7</v>
      </c>
      <c r="AJ155" s="28">
        <f t="shared" si="221"/>
        <v>1.2789999999999999</v>
      </c>
      <c r="AK155" s="28">
        <f t="shared" si="222"/>
        <v>8.6499999999999994E-2</v>
      </c>
      <c r="AL155" s="28">
        <f t="shared" si="223"/>
        <v>1.1043000000000001</v>
      </c>
      <c r="AM155" s="28">
        <f t="shared" si="224"/>
        <v>0</v>
      </c>
      <c r="AN155" s="28">
        <f t="shared" si="225"/>
        <v>0</v>
      </c>
      <c r="AO155" s="28">
        <f t="shared" si="193"/>
        <v>1.1908000000000001</v>
      </c>
      <c r="AP155" s="47">
        <f t="shared" si="194"/>
        <v>0</v>
      </c>
    </row>
    <row r="156" spans="1:42" x14ac:dyDescent="0.3">
      <c r="A156">
        <v>2172</v>
      </c>
      <c r="B156" s="28">
        <f t="shared" si="196"/>
        <v>4.0300000000000002E-2</v>
      </c>
      <c r="C156" s="28">
        <f t="shared" si="196"/>
        <v>3.7399999999999997E-14</v>
      </c>
      <c r="D156" s="28">
        <f t="shared" si="197"/>
        <v>2.73E-5</v>
      </c>
      <c r="E156" s="28">
        <f t="shared" si="198"/>
        <v>2.6800000000000001E-4</v>
      </c>
      <c r="F156" s="28">
        <f t="shared" si="199"/>
        <v>6.0300000000000002E-5</v>
      </c>
      <c r="G156" s="28">
        <f t="shared" si="200"/>
        <v>1.37E-7</v>
      </c>
      <c r="H156" s="28">
        <f t="shared" si="201"/>
        <v>0.40600000000000003</v>
      </c>
      <c r="I156" s="28">
        <f t="shared" si="202"/>
        <v>5.69</v>
      </c>
      <c r="J156" s="28">
        <f t="shared" si="203"/>
        <v>0.46100000000000002</v>
      </c>
      <c r="K156" s="28">
        <f t="shared" si="204"/>
        <v>3.5300000000000002E-4</v>
      </c>
      <c r="L156" s="28">
        <f t="shared" si="205"/>
        <v>9.2799999999999994E-9</v>
      </c>
      <c r="M156" s="28">
        <f t="shared" si="189"/>
        <v>6.1510000000000007</v>
      </c>
      <c r="N156" s="28">
        <f t="shared" si="190"/>
        <v>3.5300928000000001E-4</v>
      </c>
      <c r="O156">
        <v>2172</v>
      </c>
      <c r="P156" s="47">
        <f t="shared" si="206"/>
        <v>6.8040000000000003E-2</v>
      </c>
      <c r="Q156" s="47">
        <f t="shared" si="207"/>
        <v>1.0656E-13</v>
      </c>
      <c r="R156" s="47">
        <f t="shared" si="208"/>
        <v>4.5720000000000003E-5</v>
      </c>
      <c r="S156" s="47">
        <f t="shared" si="209"/>
        <v>4.572E-4</v>
      </c>
      <c r="T156" s="47">
        <f t="shared" si="210"/>
        <v>9.6840000000000001E-5</v>
      </c>
      <c r="U156" s="47">
        <f t="shared" si="211"/>
        <v>2.5524000000000001E-8</v>
      </c>
      <c r="V156" s="47">
        <f t="shared" si="212"/>
        <v>0.61919999999999997</v>
      </c>
      <c r="W156" s="47">
        <f t="shared" si="213"/>
        <v>3.7440000000000002</v>
      </c>
      <c r="X156" s="47">
        <f t="shared" si="214"/>
        <v>0.79559999999999997</v>
      </c>
      <c r="Y156" s="47">
        <f t="shared" si="215"/>
        <v>5.3279999999999998E-5</v>
      </c>
      <c r="Z156" s="47">
        <f t="shared" si="216"/>
        <v>1.3104E-3</v>
      </c>
      <c r="AA156" s="47">
        <f t="shared" si="191"/>
        <v>4.5396000000000001</v>
      </c>
      <c r="AB156" s="47">
        <f t="shared" si="192"/>
        <v>1.3636799999999999E-3</v>
      </c>
      <c r="AC156">
        <v>2172</v>
      </c>
      <c r="AD156" s="28">
        <f t="shared" si="217"/>
        <v>0.105</v>
      </c>
      <c r="AE156" s="28">
        <f t="shared" si="217"/>
        <v>1.667E-16</v>
      </c>
      <c r="AF156" s="28">
        <v>3.5410000000000001E-5</v>
      </c>
      <c r="AG156" s="28">
        <f t="shared" si="218"/>
        <v>4.4729999999999998E-4</v>
      </c>
      <c r="AH156" s="28">
        <f t="shared" si="219"/>
        <v>1.516E-4</v>
      </c>
      <c r="AI156" s="28">
        <f t="shared" si="220"/>
        <v>1.1370000000000001E-7</v>
      </c>
      <c r="AJ156" s="28">
        <f t="shared" si="221"/>
        <v>1.2789999999999999</v>
      </c>
      <c r="AK156" s="28">
        <f t="shared" si="222"/>
        <v>8.6499999999999994E-2</v>
      </c>
      <c r="AL156" s="28">
        <f t="shared" si="223"/>
        <v>1.1043000000000001</v>
      </c>
      <c r="AM156" s="28">
        <f t="shared" si="224"/>
        <v>0</v>
      </c>
      <c r="AN156" s="28">
        <f t="shared" si="225"/>
        <v>0</v>
      </c>
      <c r="AO156" s="28">
        <f t="shared" si="193"/>
        <v>1.1908000000000001</v>
      </c>
      <c r="AP156" s="47">
        <f t="shared" si="194"/>
        <v>0</v>
      </c>
    </row>
    <row r="157" spans="1:42" x14ac:dyDescent="0.3">
      <c r="A157">
        <v>2173</v>
      </c>
      <c r="B157" s="28">
        <f t="shared" si="196"/>
        <v>4.0300000000000002E-2</v>
      </c>
      <c r="C157" s="28">
        <f t="shared" si="196"/>
        <v>3.7399999999999997E-14</v>
      </c>
      <c r="D157" s="28">
        <f t="shared" si="197"/>
        <v>2.73E-5</v>
      </c>
      <c r="E157" s="28">
        <f t="shared" si="198"/>
        <v>2.6800000000000001E-4</v>
      </c>
      <c r="F157" s="28">
        <f t="shared" si="199"/>
        <v>6.0300000000000002E-5</v>
      </c>
      <c r="G157" s="28">
        <f t="shared" si="200"/>
        <v>1.37E-7</v>
      </c>
      <c r="H157" s="28">
        <f t="shared" si="201"/>
        <v>0.40600000000000003</v>
      </c>
      <c r="I157" s="28">
        <f t="shared" si="202"/>
        <v>5.69</v>
      </c>
      <c r="J157" s="28">
        <f t="shared" si="203"/>
        <v>0.46100000000000002</v>
      </c>
      <c r="K157" s="28">
        <f t="shared" si="204"/>
        <v>3.5300000000000002E-4</v>
      </c>
      <c r="L157" s="28">
        <f t="shared" si="205"/>
        <v>9.2799999999999994E-9</v>
      </c>
      <c r="M157" s="28">
        <f t="shared" si="189"/>
        <v>6.1510000000000007</v>
      </c>
      <c r="N157" s="28">
        <f t="shared" si="190"/>
        <v>3.5300928000000001E-4</v>
      </c>
      <c r="O157">
        <v>2173</v>
      </c>
      <c r="P157" s="47">
        <f t="shared" si="206"/>
        <v>6.8040000000000003E-2</v>
      </c>
      <c r="Q157" s="47">
        <f t="shared" si="207"/>
        <v>1.0656E-13</v>
      </c>
      <c r="R157" s="47">
        <f t="shared" si="208"/>
        <v>4.5720000000000003E-5</v>
      </c>
      <c r="S157" s="47">
        <f t="shared" si="209"/>
        <v>4.572E-4</v>
      </c>
      <c r="T157" s="47">
        <f t="shared" si="210"/>
        <v>9.6840000000000001E-5</v>
      </c>
      <c r="U157" s="47">
        <f t="shared" si="211"/>
        <v>2.5524000000000001E-8</v>
      </c>
      <c r="V157" s="47">
        <f t="shared" si="212"/>
        <v>0.61919999999999997</v>
      </c>
      <c r="W157" s="47">
        <f t="shared" si="213"/>
        <v>3.7440000000000002</v>
      </c>
      <c r="X157" s="47">
        <f t="shared" si="214"/>
        <v>0.79559999999999997</v>
      </c>
      <c r="Y157" s="47">
        <f t="shared" si="215"/>
        <v>5.3279999999999998E-5</v>
      </c>
      <c r="Z157" s="47">
        <f t="shared" si="216"/>
        <v>1.3104E-3</v>
      </c>
      <c r="AA157" s="47">
        <f t="shared" si="191"/>
        <v>4.5396000000000001</v>
      </c>
      <c r="AB157" s="47">
        <f t="shared" si="192"/>
        <v>1.3636799999999999E-3</v>
      </c>
      <c r="AC157">
        <v>2173</v>
      </c>
      <c r="AD157" s="28">
        <f t="shared" si="217"/>
        <v>0.105</v>
      </c>
      <c r="AE157" s="28">
        <f t="shared" si="217"/>
        <v>1.667E-16</v>
      </c>
      <c r="AF157" s="28">
        <v>3.5410000000000001E-5</v>
      </c>
      <c r="AG157" s="28">
        <f t="shared" si="218"/>
        <v>4.4729999999999998E-4</v>
      </c>
      <c r="AH157" s="28">
        <f t="shared" si="219"/>
        <v>1.516E-4</v>
      </c>
      <c r="AI157" s="28">
        <f t="shared" si="220"/>
        <v>1.1370000000000001E-7</v>
      </c>
      <c r="AJ157" s="28">
        <f t="shared" si="221"/>
        <v>1.2789999999999999</v>
      </c>
      <c r="AK157" s="28">
        <f t="shared" si="222"/>
        <v>8.6499999999999994E-2</v>
      </c>
      <c r="AL157" s="28">
        <f t="shared" si="223"/>
        <v>1.1043000000000001</v>
      </c>
      <c r="AM157" s="28">
        <f t="shared" si="224"/>
        <v>0</v>
      </c>
      <c r="AN157" s="28">
        <f t="shared" si="225"/>
        <v>0</v>
      </c>
      <c r="AO157" s="28">
        <f t="shared" si="193"/>
        <v>1.1908000000000001</v>
      </c>
      <c r="AP157" s="47">
        <f t="shared" si="194"/>
        <v>0</v>
      </c>
    </row>
    <row r="158" spans="1:42" x14ac:dyDescent="0.3">
      <c r="A158">
        <v>2174</v>
      </c>
      <c r="B158" s="28">
        <f t="shared" si="196"/>
        <v>4.0300000000000002E-2</v>
      </c>
      <c r="C158" s="28">
        <f t="shared" si="196"/>
        <v>3.7399999999999997E-14</v>
      </c>
      <c r="D158" s="28">
        <f t="shared" si="197"/>
        <v>2.73E-5</v>
      </c>
      <c r="E158" s="28">
        <f t="shared" si="198"/>
        <v>2.6800000000000001E-4</v>
      </c>
      <c r="F158" s="28">
        <f t="shared" si="199"/>
        <v>6.0300000000000002E-5</v>
      </c>
      <c r="G158" s="28">
        <f t="shared" si="200"/>
        <v>1.37E-7</v>
      </c>
      <c r="H158" s="28">
        <f t="shared" si="201"/>
        <v>0.40600000000000003</v>
      </c>
      <c r="I158" s="28">
        <f t="shared" si="202"/>
        <v>5.69</v>
      </c>
      <c r="J158" s="28">
        <f t="shared" si="203"/>
        <v>0.46100000000000002</v>
      </c>
      <c r="K158" s="28">
        <f t="shared" si="204"/>
        <v>3.5300000000000002E-4</v>
      </c>
      <c r="L158" s="28">
        <f t="shared" si="205"/>
        <v>9.2799999999999994E-9</v>
      </c>
      <c r="M158" s="28">
        <f t="shared" si="189"/>
        <v>6.1510000000000007</v>
      </c>
      <c r="N158" s="28">
        <f t="shared" si="190"/>
        <v>3.5300928000000001E-4</v>
      </c>
      <c r="O158">
        <v>2174</v>
      </c>
      <c r="P158" s="47">
        <f t="shared" si="206"/>
        <v>6.8040000000000003E-2</v>
      </c>
      <c r="Q158" s="47">
        <f t="shared" si="207"/>
        <v>1.0656E-13</v>
      </c>
      <c r="R158" s="47">
        <f t="shared" si="208"/>
        <v>4.5720000000000003E-5</v>
      </c>
      <c r="S158" s="47">
        <f t="shared" si="209"/>
        <v>4.572E-4</v>
      </c>
      <c r="T158" s="47">
        <f t="shared" si="210"/>
        <v>9.6840000000000001E-5</v>
      </c>
      <c r="U158" s="47">
        <f t="shared" si="211"/>
        <v>2.5524000000000001E-8</v>
      </c>
      <c r="V158" s="47">
        <f t="shared" si="212"/>
        <v>0.61919999999999997</v>
      </c>
      <c r="W158" s="47">
        <f t="shared" si="213"/>
        <v>3.7440000000000002</v>
      </c>
      <c r="X158" s="47">
        <f t="shared" si="214"/>
        <v>0.79559999999999997</v>
      </c>
      <c r="Y158" s="47">
        <f t="shared" si="215"/>
        <v>5.3279999999999998E-5</v>
      </c>
      <c r="Z158" s="47">
        <f t="shared" si="216"/>
        <v>1.3104E-3</v>
      </c>
      <c r="AA158" s="47">
        <f t="shared" si="191"/>
        <v>4.5396000000000001</v>
      </c>
      <c r="AB158" s="47">
        <f t="shared" si="192"/>
        <v>1.3636799999999999E-3</v>
      </c>
      <c r="AC158">
        <v>2174</v>
      </c>
      <c r="AD158" s="28">
        <f t="shared" si="217"/>
        <v>0.105</v>
      </c>
      <c r="AE158" s="28">
        <f t="shared" si="217"/>
        <v>1.667E-16</v>
      </c>
      <c r="AF158" s="28">
        <v>3.5410000000000001E-5</v>
      </c>
      <c r="AG158" s="28">
        <f t="shared" si="218"/>
        <v>4.4729999999999998E-4</v>
      </c>
      <c r="AH158" s="28">
        <f t="shared" si="219"/>
        <v>1.516E-4</v>
      </c>
      <c r="AI158" s="28">
        <f t="shared" si="220"/>
        <v>1.1370000000000001E-7</v>
      </c>
      <c r="AJ158" s="28">
        <f t="shared" si="221"/>
        <v>1.2789999999999999</v>
      </c>
      <c r="AK158" s="28">
        <f t="shared" si="222"/>
        <v>8.6499999999999994E-2</v>
      </c>
      <c r="AL158" s="28">
        <f t="shared" si="223"/>
        <v>1.1043000000000001</v>
      </c>
      <c r="AM158" s="28">
        <f t="shared" si="224"/>
        <v>0</v>
      </c>
      <c r="AN158" s="28">
        <f t="shared" si="225"/>
        <v>0</v>
      </c>
      <c r="AO158" s="28">
        <f t="shared" si="193"/>
        <v>1.1908000000000001</v>
      </c>
      <c r="AP158" s="47">
        <f t="shared" si="194"/>
        <v>0</v>
      </c>
    </row>
    <row r="159" spans="1:42" x14ac:dyDescent="0.3">
      <c r="A159">
        <v>2175</v>
      </c>
      <c r="B159" s="28">
        <f t="shared" si="196"/>
        <v>4.0300000000000002E-2</v>
      </c>
      <c r="C159" s="28">
        <f t="shared" si="196"/>
        <v>3.7399999999999997E-14</v>
      </c>
      <c r="D159" s="28">
        <f t="shared" si="197"/>
        <v>2.73E-5</v>
      </c>
      <c r="E159" s="28">
        <f t="shared" si="198"/>
        <v>2.6800000000000001E-4</v>
      </c>
      <c r="F159" s="28">
        <f t="shared" si="199"/>
        <v>6.0300000000000002E-5</v>
      </c>
      <c r="G159" s="28">
        <f t="shared" si="200"/>
        <v>1.37E-7</v>
      </c>
      <c r="H159" s="28">
        <f t="shared" si="201"/>
        <v>0.40600000000000003</v>
      </c>
      <c r="I159" s="28">
        <f t="shared" si="202"/>
        <v>5.69</v>
      </c>
      <c r="J159" s="28">
        <f t="shared" si="203"/>
        <v>0.46100000000000002</v>
      </c>
      <c r="K159" s="28">
        <f t="shared" si="204"/>
        <v>3.5300000000000002E-4</v>
      </c>
      <c r="L159" s="28">
        <f t="shared" si="205"/>
        <v>9.2799999999999994E-9</v>
      </c>
      <c r="M159" s="28">
        <f t="shared" si="189"/>
        <v>6.1510000000000007</v>
      </c>
      <c r="N159" s="28">
        <f t="shared" si="190"/>
        <v>3.5300928000000001E-4</v>
      </c>
      <c r="O159">
        <v>2175</v>
      </c>
      <c r="P159" s="47">
        <f t="shared" si="206"/>
        <v>6.8040000000000003E-2</v>
      </c>
      <c r="Q159" s="47">
        <f t="shared" si="207"/>
        <v>1.0656E-13</v>
      </c>
      <c r="R159" s="47">
        <f t="shared" si="208"/>
        <v>4.5720000000000003E-5</v>
      </c>
      <c r="S159" s="47">
        <f t="shared" si="209"/>
        <v>4.572E-4</v>
      </c>
      <c r="T159" s="47">
        <f t="shared" si="210"/>
        <v>9.6840000000000001E-5</v>
      </c>
      <c r="U159" s="47">
        <f t="shared" si="211"/>
        <v>2.5524000000000001E-8</v>
      </c>
      <c r="V159" s="47">
        <f t="shared" si="212"/>
        <v>0.61919999999999997</v>
      </c>
      <c r="W159" s="47">
        <f t="shared" si="213"/>
        <v>3.7440000000000002</v>
      </c>
      <c r="X159" s="47">
        <f t="shared" si="214"/>
        <v>0.79559999999999997</v>
      </c>
      <c r="Y159" s="47">
        <f t="shared" si="215"/>
        <v>5.3279999999999998E-5</v>
      </c>
      <c r="Z159" s="47">
        <f t="shared" si="216"/>
        <v>1.3104E-3</v>
      </c>
      <c r="AA159" s="47">
        <f t="shared" si="191"/>
        <v>4.5396000000000001</v>
      </c>
      <c r="AB159" s="47">
        <f t="shared" si="192"/>
        <v>1.3636799999999999E-3</v>
      </c>
      <c r="AC159">
        <v>2175</v>
      </c>
      <c r="AD159" s="28">
        <f t="shared" si="217"/>
        <v>0.105</v>
      </c>
      <c r="AE159" s="28">
        <f t="shared" si="217"/>
        <v>1.667E-16</v>
      </c>
      <c r="AF159" s="28">
        <v>3.5410000000000001E-5</v>
      </c>
      <c r="AG159" s="28">
        <f t="shared" si="218"/>
        <v>4.4729999999999998E-4</v>
      </c>
      <c r="AH159" s="28">
        <f t="shared" si="219"/>
        <v>1.516E-4</v>
      </c>
      <c r="AI159" s="28">
        <f t="shared" si="220"/>
        <v>1.1370000000000001E-7</v>
      </c>
      <c r="AJ159" s="28">
        <f t="shared" si="221"/>
        <v>1.2789999999999999</v>
      </c>
      <c r="AK159" s="28">
        <f t="shared" si="222"/>
        <v>8.6499999999999994E-2</v>
      </c>
      <c r="AL159" s="28">
        <f t="shared" si="223"/>
        <v>1.1043000000000001</v>
      </c>
      <c r="AM159" s="28">
        <f t="shared" si="224"/>
        <v>0</v>
      </c>
      <c r="AN159" s="28">
        <f t="shared" si="225"/>
        <v>0</v>
      </c>
      <c r="AO159" s="28">
        <f t="shared" si="193"/>
        <v>1.1908000000000001</v>
      </c>
      <c r="AP159" s="47">
        <f t="shared" si="194"/>
        <v>0</v>
      </c>
    </row>
    <row r="160" spans="1:42" x14ac:dyDescent="0.3">
      <c r="A160">
        <v>2176</v>
      </c>
      <c r="B160" s="28">
        <f t="shared" si="196"/>
        <v>4.0300000000000002E-2</v>
      </c>
      <c r="C160" s="28">
        <f t="shared" si="196"/>
        <v>3.7399999999999997E-14</v>
      </c>
      <c r="D160" s="28">
        <f t="shared" si="197"/>
        <v>2.73E-5</v>
      </c>
      <c r="E160" s="28">
        <f t="shared" si="198"/>
        <v>2.6800000000000001E-4</v>
      </c>
      <c r="F160" s="28">
        <f t="shared" si="199"/>
        <v>6.0300000000000002E-5</v>
      </c>
      <c r="G160" s="28">
        <f t="shared" si="200"/>
        <v>1.37E-7</v>
      </c>
      <c r="H160" s="28">
        <f t="shared" si="201"/>
        <v>0.40600000000000003</v>
      </c>
      <c r="I160" s="28">
        <f t="shared" si="202"/>
        <v>5.69</v>
      </c>
      <c r="J160" s="28">
        <f t="shared" si="203"/>
        <v>0.46100000000000002</v>
      </c>
      <c r="K160" s="28">
        <f t="shared" si="204"/>
        <v>3.5300000000000002E-4</v>
      </c>
      <c r="L160" s="28">
        <f t="shared" si="205"/>
        <v>9.2799999999999994E-9</v>
      </c>
      <c r="M160" s="28">
        <f t="shared" si="189"/>
        <v>6.1510000000000007</v>
      </c>
      <c r="N160" s="28">
        <f t="shared" si="190"/>
        <v>3.5300928000000001E-4</v>
      </c>
      <c r="O160">
        <v>2176</v>
      </c>
      <c r="P160" s="47">
        <f t="shared" si="206"/>
        <v>6.8040000000000003E-2</v>
      </c>
      <c r="Q160" s="47">
        <f t="shared" si="207"/>
        <v>1.0656E-13</v>
      </c>
      <c r="R160" s="47">
        <f t="shared" si="208"/>
        <v>4.5720000000000003E-5</v>
      </c>
      <c r="S160" s="47">
        <f t="shared" si="209"/>
        <v>4.572E-4</v>
      </c>
      <c r="T160" s="47">
        <f t="shared" si="210"/>
        <v>9.6840000000000001E-5</v>
      </c>
      <c r="U160" s="47">
        <f t="shared" si="211"/>
        <v>2.5524000000000001E-8</v>
      </c>
      <c r="V160" s="47">
        <f t="shared" si="212"/>
        <v>0.61919999999999997</v>
      </c>
      <c r="W160" s="47">
        <f t="shared" si="213"/>
        <v>3.7440000000000002</v>
      </c>
      <c r="X160" s="47">
        <f t="shared" si="214"/>
        <v>0.79559999999999997</v>
      </c>
      <c r="Y160" s="47">
        <f t="shared" si="215"/>
        <v>5.3279999999999998E-5</v>
      </c>
      <c r="Z160" s="47">
        <f t="shared" si="216"/>
        <v>1.3104E-3</v>
      </c>
      <c r="AA160" s="47">
        <f t="shared" si="191"/>
        <v>4.5396000000000001</v>
      </c>
      <c r="AB160" s="47">
        <f t="shared" si="192"/>
        <v>1.3636799999999999E-3</v>
      </c>
      <c r="AC160">
        <v>2176</v>
      </c>
      <c r="AD160" s="28">
        <f t="shared" si="217"/>
        <v>0.105</v>
      </c>
      <c r="AE160" s="28">
        <f t="shared" si="217"/>
        <v>1.667E-16</v>
      </c>
      <c r="AF160" s="28">
        <v>3.5410000000000001E-5</v>
      </c>
      <c r="AG160" s="28">
        <f t="shared" si="218"/>
        <v>4.4729999999999998E-4</v>
      </c>
      <c r="AH160" s="28">
        <f t="shared" si="219"/>
        <v>1.516E-4</v>
      </c>
      <c r="AI160" s="28">
        <f t="shared" si="220"/>
        <v>1.1370000000000001E-7</v>
      </c>
      <c r="AJ160" s="28">
        <f t="shared" si="221"/>
        <v>1.2789999999999999</v>
      </c>
      <c r="AK160" s="28">
        <f t="shared" si="222"/>
        <v>8.6499999999999994E-2</v>
      </c>
      <c r="AL160" s="28">
        <f t="shared" si="223"/>
        <v>1.1043000000000001</v>
      </c>
      <c r="AM160" s="28">
        <f t="shared" si="224"/>
        <v>0</v>
      </c>
      <c r="AN160" s="28">
        <f t="shared" si="225"/>
        <v>0</v>
      </c>
      <c r="AO160" s="28">
        <f t="shared" si="193"/>
        <v>1.1908000000000001</v>
      </c>
      <c r="AP160" s="47">
        <f t="shared" si="194"/>
        <v>0</v>
      </c>
    </row>
    <row r="161" spans="1:42" x14ac:dyDescent="0.3">
      <c r="A161">
        <v>2177</v>
      </c>
      <c r="B161" s="28">
        <f t="shared" si="196"/>
        <v>4.0300000000000002E-2</v>
      </c>
      <c r="C161" s="28">
        <f t="shared" si="196"/>
        <v>3.7399999999999997E-14</v>
      </c>
      <c r="D161" s="28">
        <f t="shared" si="197"/>
        <v>2.73E-5</v>
      </c>
      <c r="E161" s="28">
        <f t="shared" si="198"/>
        <v>2.6800000000000001E-4</v>
      </c>
      <c r="F161" s="28">
        <f t="shared" si="199"/>
        <v>6.0300000000000002E-5</v>
      </c>
      <c r="G161" s="28">
        <f t="shared" si="200"/>
        <v>1.37E-7</v>
      </c>
      <c r="H161" s="28">
        <f t="shared" si="201"/>
        <v>0.40600000000000003</v>
      </c>
      <c r="I161" s="28">
        <f t="shared" si="202"/>
        <v>5.69</v>
      </c>
      <c r="J161" s="28">
        <f t="shared" si="203"/>
        <v>0.46100000000000002</v>
      </c>
      <c r="K161" s="28">
        <f t="shared" si="204"/>
        <v>3.5300000000000002E-4</v>
      </c>
      <c r="L161" s="28">
        <f t="shared" si="205"/>
        <v>9.2799999999999994E-9</v>
      </c>
      <c r="M161" s="28">
        <f t="shared" si="189"/>
        <v>6.1510000000000007</v>
      </c>
      <c r="N161" s="28">
        <f t="shared" si="190"/>
        <v>3.5300928000000001E-4</v>
      </c>
      <c r="O161">
        <v>2177</v>
      </c>
      <c r="P161" s="47">
        <f t="shared" si="206"/>
        <v>6.8040000000000003E-2</v>
      </c>
      <c r="Q161" s="47">
        <f t="shared" si="207"/>
        <v>1.0656E-13</v>
      </c>
      <c r="R161" s="47">
        <f t="shared" si="208"/>
        <v>4.5720000000000003E-5</v>
      </c>
      <c r="S161" s="47">
        <f t="shared" si="209"/>
        <v>4.572E-4</v>
      </c>
      <c r="T161" s="47">
        <f t="shared" si="210"/>
        <v>9.6840000000000001E-5</v>
      </c>
      <c r="U161" s="47">
        <f t="shared" si="211"/>
        <v>2.5524000000000001E-8</v>
      </c>
      <c r="V161" s="47">
        <f t="shared" si="212"/>
        <v>0.61919999999999997</v>
      </c>
      <c r="W161" s="47">
        <f t="shared" si="213"/>
        <v>3.7440000000000002</v>
      </c>
      <c r="X161" s="47">
        <f t="shared" si="214"/>
        <v>0.79559999999999997</v>
      </c>
      <c r="Y161" s="47">
        <f t="shared" si="215"/>
        <v>5.3279999999999998E-5</v>
      </c>
      <c r="Z161" s="47">
        <f t="shared" si="216"/>
        <v>1.3104E-3</v>
      </c>
      <c r="AA161" s="47">
        <f t="shared" si="191"/>
        <v>4.5396000000000001</v>
      </c>
      <c r="AB161" s="47">
        <f t="shared" si="192"/>
        <v>1.3636799999999999E-3</v>
      </c>
      <c r="AC161">
        <v>2177</v>
      </c>
      <c r="AD161" s="28">
        <f t="shared" si="217"/>
        <v>0.105</v>
      </c>
      <c r="AE161" s="28">
        <f t="shared" si="217"/>
        <v>1.667E-16</v>
      </c>
      <c r="AF161" s="28">
        <v>3.5410000000000001E-5</v>
      </c>
      <c r="AG161" s="28">
        <f t="shared" si="218"/>
        <v>4.4729999999999998E-4</v>
      </c>
      <c r="AH161" s="28">
        <f t="shared" si="219"/>
        <v>1.516E-4</v>
      </c>
      <c r="AI161" s="28">
        <f t="shared" si="220"/>
        <v>1.1370000000000001E-7</v>
      </c>
      <c r="AJ161" s="28">
        <f t="shared" si="221"/>
        <v>1.2789999999999999</v>
      </c>
      <c r="AK161" s="28">
        <f t="shared" si="222"/>
        <v>8.6499999999999994E-2</v>
      </c>
      <c r="AL161" s="28">
        <f t="shared" si="223"/>
        <v>1.1043000000000001</v>
      </c>
      <c r="AM161" s="28">
        <f t="shared" si="224"/>
        <v>0</v>
      </c>
      <c r="AN161" s="28">
        <f t="shared" si="225"/>
        <v>0</v>
      </c>
      <c r="AO161" s="28">
        <f t="shared" si="193"/>
        <v>1.1908000000000001</v>
      </c>
      <c r="AP161" s="47">
        <f t="shared" si="194"/>
        <v>0</v>
      </c>
    </row>
    <row r="162" spans="1:42" x14ac:dyDescent="0.3">
      <c r="A162">
        <v>2178</v>
      </c>
      <c r="B162" s="28">
        <f t="shared" si="196"/>
        <v>4.0300000000000002E-2</v>
      </c>
      <c r="C162" s="28">
        <f t="shared" si="196"/>
        <v>3.7399999999999997E-14</v>
      </c>
      <c r="D162" s="28">
        <f t="shared" si="197"/>
        <v>2.73E-5</v>
      </c>
      <c r="E162" s="28">
        <f t="shared" si="198"/>
        <v>2.6800000000000001E-4</v>
      </c>
      <c r="F162" s="28">
        <f t="shared" si="199"/>
        <v>6.0300000000000002E-5</v>
      </c>
      <c r="G162" s="28">
        <f t="shared" si="200"/>
        <v>1.37E-7</v>
      </c>
      <c r="H162" s="28">
        <f t="shared" si="201"/>
        <v>0.40600000000000003</v>
      </c>
      <c r="I162" s="28">
        <f t="shared" si="202"/>
        <v>5.69</v>
      </c>
      <c r="J162" s="28">
        <f t="shared" si="203"/>
        <v>0.46100000000000002</v>
      </c>
      <c r="K162" s="28">
        <f t="shared" si="204"/>
        <v>3.5300000000000002E-4</v>
      </c>
      <c r="L162" s="28">
        <f t="shared" si="205"/>
        <v>9.2799999999999994E-9</v>
      </c>
      <c r="M162" s="28">
        <f t="shared" si="189"/>
        <v>6.1510000000000007</v>
      </c>
      <c r="N162" s="28">
        <f t="shared" si="190"/>
        <v>3.5300928000000001E-4</v>
      </c>
      <c r="O162">
        <v>2178</v>
      </c>
      <c r="P162" s="47">
        <f t="shared" si="206"/>
        <v>6.8040000000000003E-2</v>
      </c>
      <c r="Q162" s="47">
        <f t="shared" si="207"/>
        <v>1.0656E-13</v>
      </c>
      <c r="R162" s="47">
        <f t="shared" si="208"/>
        <v>4.5720000000000003E-5</v>
      </c>
      <c r="S162" s="47">
        <f t="shared" si="209"/>
        <v>4.572E-4</v>
      </c>
      <c r="T162" s="47">
        <f t="shared" si="210"/>
        <v>9.6840000000000001E-5</v>
      </c>
      <c r="U162" s="47">
        <f t="shared" si="211"/>
        <v>2.5524000000000001E-8</v>
      </c>
      <c r="V162" s="47">
        <f t="shared" si="212"/>
        <v>0.61919999999999997</v>
      </c>
      <c r="W162" s="47">
        <f t="shared" si="213"/>
        <v>3.7440000000000002</v>
      </c>
      <c r="X162" s="47">
        <f t="shared" si="214"/>
        <v>0.79559999999999997</v>
      </c>
      <c r="Y162" s="47">
        <f t="shared" si="215"/>
        <v>5.3279999999999998E-5</v>
      </c>
      <c r="Z162" s="47">
        <f t="shared" si="216"/>
        <v>1.3104E-3</v>
      </c>
      <c r="AA162" s="47">
        <f t="shared" si="191"/>
        <v>4.5396000000000001</v>
      </c>
      <c r="AB162" s="47">
        <f t="shared" si="192"/>
        <v>1.3636799999999999E-3</v>
      </c>
      <c r="AC162">
        <v>2178</v>
      </c>
      <c r="AD162" s="28">
        <f t="shared" si="217"/>
        <v>0.105</v>
      </c>
      <c r="AE162" s="28">
        <f t="shared" si="217"/>
        <v>1.667E-16</v>
      </c>
      <c r="AF162" s="28">
        <v>3.5410000000000001E-5</v>
      </c>
      <c r="AG162" s="28">
        <f t="shared" si="218"/>
        <v>4.4729999999999998E-4</v>
      </c>
      <c r="AH162" s="28">
        <f t="shared" si="219"/>
        <v>1.516E-4</v>
      </c>
      <c r="AI162" s="28">
        <f t="shared" si="220"/>
        <v>1.1370000000000001E-7</v>
      </c>
      <c r="AJ162" s="28">
        <f t="shared" si="221"/>
        <v>1.2789999999999999</v>
      </c>
      <c r="AK162" s="28">
        <f t="shared" si="222"/>
        <v>8.6499999999999994E-2</v>
      </c>
      <c r="AL162" s="28">
        <f t="shared" si="223"/>
        <v>1.1043000000000001</v>
      </c>
      <c r="AM162" s="28">
        <f t="shared" si="224"/>
        <v>0</v>
      </c>
      <c r="AN162" s="28">
        <f t="shared" si="225"/>
        <v>0</v>
      </c>
      <c r="AO162" s="28">
        <f t="shared" si="193"/>
        <v>1.1908000000000001</v>
      </c>
      <c r="AP162" s="47">
        <f t="shared" si="194"/>
        <v>0</v>
      </c>
    </row>
    <row r="163" spans="1:42" x14ac:dyDescent="0.3">
      <c r="A163">
        <v>2179</v>
      </c>
      <c r="B163" s="28">
        <f t="shared" si="196"/>
        <v>4.0300000000000002E-2</v>
      </c>
      <c r="C163" s="28">
        <f t="shared" si="196"/>
        <v>3.7399999999999997E-14</v>
      </c>
      <c r="D163" s="28">
        <f t="shared" si="197"/>
        <v>2.73E-5</v>
      </c>
      <c r="E163" s="28">
        <f t="shared" si="198"/>
        <v>2.6800000000000001E-4</v>
      </c>
      <c r="F163" s="28">
        <f t="shared" si="199"/>
        <v>6.0300000000000002E-5</v>
      </c>
      <c r="G163" s="28">
        <f t="shared" si="200"/>
        <v>1.37E-7</v>
      </c>
      <c r="H163" s="28">
        <f t="shared" si="201"/>
        <v>0.40600000000000003</v>
      </c>
      <c r="I163" s="28">
        <f t="shared" si="202"/>
        <v>5.69</v>
      </c>
      <c r="J163" s="28">
        <f t="shared" si="203"/>
        <v>0.46100000000000002</v>
      </c>
      <c r="K163" s="28">
        <f t="shared" si="204"/>
        <v>3.5300000000000002E-4</v>
      </c>
      <c r="L163" s="28">
        <f t="shared" si="205"/>
        <v>9.2799999999999994E-9</v>
      </c>
      <c r="M163" s="28">
        <f t="shared" si="189"/>
        <v>6.1510000000000007</v>
      </c>
      <c r="N163" s="28">
        <f t="shared" si="190"/>
        <v>3.5300928000000001E-4</v>
      </c>
      <c r="O163">
        <v>2179</v>
      </c>
      <c r="P163" s="47">
        <f t="shared" si="206"/>
        <v>6.8040000000000003E-2</v>
      </c>
      <c r="Q163" s="47">
        <f t="shared" si="207"/>
        <v>1.0656E-13</v>
      </c>
      <c r="R163" s="47">
        <f t="shared" si="208"/>
        <v>4.5720000000000003E-5</v>
      </c>
      <c r="S163" s="47">
        <f t="shared" si="209"/>
        <v>4.572E-4</v>
      </c>
      <c r="T163" s="47">
        <f t="shared" si="210"/>
        <v>9.6840000000000001E-5</v>
      </c>
      <c r="U163" s="47">
        <f t="shared" si="211"/>
        <v>2.5524000000000001E-8</v>
      </c>
      <c r="V163" s="47">
        <f t="shared" si="212"/>
        <v>0.61919999999999997</v>
      </c>
      <c r="W163" s="47">
        <f t="shared" si="213"/>
        <v>3.7440000000000002</v>
      </c>
      <c r="X163" s="47">
        <f t="shared" si="214"/>
        <v>0.79559999999999997</v>
      </c>
      <c r="Y163" s="47">
        <f t="shared" si="215"/>
        <v>5.3279999999999998E-5</v>
      </c>
      <c r="Z163" s="47">
        <f t="shared" si="216"/>
        <v>1.3104E-3</v>
      </c>
      <c r="AA163" s="47">
        <f t="shared" si="191"/>
        <v>4.5396000000000001</v>
      </c>
      <c r="AB163" s="47">
        <f t="shared" si="192"/>
        <v>1.3636799999999999E-3</v>
      </c>
      <c r="AC163">
        <v>2179</v>
      </c>
      <c r="AD163" s="28">
        <f t="shared" si="217"/>
        <v>0.105</v>
      </c>
      <c r="AE163" s="28">
        <f t="shared" si="217"/>
        <v>1.667E-16</v>
      </c>
      <c r="AF163" s="28">
        <v>3.5410000000000001E-5</v>
      </c>
      <c r="AG163" s="28">
        <f t="shared" si="218"/>
        <v>4.4729999999999998E-4</v>
      </c>
      <c r="AH163" s="28">
        <f t="shared" si="219"/>
        <v>1.516E-4</v>
      </c>
      <c r="AI163" s="28">
        <f t="shared" si="220"/>
        <v>1.1370000000000001E-7</v>
      </c>
      <c r="AJ163" s="28">
        <f t="shared" si="221"/>
        <v>1.2789999999999999</v>
      </c>
      <c r="AK163" s="28">
        <f t="shared" si="222"/>
        <v>8.6499999999999994E-2</v>
      </c>
      <c r="AL163" s="28">
        <f t="shared" si="223"/>
        <v>1.1043000000000001</v>
      </c>
      <c r="AM163" s="28">
        <f t="shared" si="224"/>
        <v>0</v>
      </c>
      <c r="AN163" s="28">
        <f t="shared" si="225"/>
        <v>0</v>
      </c>
      <c r="AO163" s="28">
        <f t="shared" si="193"/>
        <v>1.1908000000000001</v>
      </c>
      <c r="AP163" s="47">
        <f t="shared" si="194"/>
        <v>0</v>
      </c>
    </row>
    <row r="164" spans="1:42" x14ac:dyDescent="0.3">
      <c r="A164">
        <v>2180</v>
      </c>
      <c r="B164" s="28">
        <f t="shared" si="196"/>
        <v>4.0300000000000002E-2</v>
      </c>
      <c r="C164" s="28">
        <f t="shared" si="196"/>
        <v>3.7399999999999997E-14</v>
      </c>
      <c r="D164" s="28">
        <f t="shared" si="197"/>
        <v>2.73E-5</v>
      </c>
      <c r="E164" s="28">
        <f t="shared" si="198"/>
        <v>2.6800000000000001E-4</v>
      </c>
      <c r="F164" s="28">
        <f t="shared" si="199"/>
        <v>6.0300000000000002E-5</v>
      </c>
      <c r="G164" s="28">
        <f t="shared" si="200"/>
        <v>1.37E-7</v>
      </c>
      <c r="H164" s="28">
        <f t="shared" si="201"/>
        <v>0.40600000000000003</v>
      </c>
      <c r="I164" s="28">
        <f t="shared" si="202"/>
        <v>5.69</v>
      </c>
      <c r="J164" s="28">
        <f t="shared" si="203"/>
        <v>0.46100000000000002</v>
      </c>
      <c r="K164" s="28">
        <f t="shared" si="204"/>
        <v>3.5300000000000002E-4</v>
      </c>
      <c r="L164" s="28">
        <f t="shared" si="205"/>
        <v>9.2799999999999994E-9</v>
      </c>
      <c r="M164" s="28">
        <f t="shared" si="189"/>
        <v>6.1510000000000007</v>
      </c>
      <c r="N164" s="28">
        <f t="shared" si="190"/>
        <v>3.5300928000000001E-4</v>
      </c>
      <c r="O164">
        <v>2180</v>
      </c>
      <c r="P164" s="47">
        <f t="shared" si="206"/>
        <v>6.8040000000000003E-2</v>
      </c>
      <c r="Q164" s="47">
        <f t="shared" si="207"/>
        <v>1.0656E-13</v>
      </c>
      <c r="R164" s="47">
        <f t="shared" si="208"/>
        <v>4.5720000000000003E-5</v>
      </c>
      <c r="S164" s="47">
        <f t="shared" si="209"/>
        <v>4.572E-4</v>
      </c>
      <c r="T164" s="47">
        <f t="shared" si="210"/>
        <v>9.6840000000000001E-5</v>
      </c>
      <c r="U164" s="47">
        <f t="shared" si="211"/>
        <v>2.5524000000000001E-8</v>
      </c>
      <c r="V164" s="47">
        <f t="shared" si="212"/>
        <v>0.61919999999999997</v>
      </c>
      <c r="W164" s="47">
        <f t="shared" si="213"/>
        <v>3.7440000000000002</v>
      </c>
      <c r="X164" s="47">
        <f t="shared" si="214"/>
        <v>0.79559999999999997</v>
      </c>
      <c r="Y164" s="47">
        <f t="shared" si="215"/>
        <v>5.3279999999999998E-5</v>
      </c>
      <c r="Z164" s="47">
        <f t="shared" si="216"/>
        <v>1.3104E-3</v>
      </c>
      <c r="AA164" s="47">
        <f t="shared" si="191"/>
        <v>4.5396000000000001</v>
      </c>
      <c r="AB164" s="47">
        <f t="shared" si="192"/>
        <v>1.3636799999999999E-3</v>
      </c>
      <c r="AC164">
        <v>2180</v>
      </c>
      <c r="AD164" s="28">
        <f t="shared" si="217"/>
        <v>0.105</v>
      </c>
      <c r="AE164" s="28">
        <f t="shared" si="217"/>
        <v>1.667E-16</v>
      </c>
      <c r="AF164" s="28">
        <v>3.5410000000000001E-5</v>
      </c>
      <c r="AG164" s="28">
        <f t="shared" si="218"/>
        <v>4.4729999999999998E-4</v>
      </c>
      <c r="AH164" s="28">
        <f t="shared" si="219"/>
        <v>1.516E-4</v>
      </c>
      <c r="AI164" s="28">
        <f t="shared" si="220"/>
        <v>1.1370000000000001E-7</v>
      </c>
      <c r="AJ164" s="28">
        <f t="shared" si="221"/>
        <v>1.2789999999999999</v>
      </c>
      <c r="AK164" s="28">
        <f t="shared" si="222"/>
        <v>8.6499999999999994E-2</v>
      </c>
      <c r="AL164" s="28">
        <f t="shared" si="223"/>
        <v>1.1043000000000001</v>
      </c>
      <c r="AM164" s="28">
        <f t="shared" si="224"/>
        <v>0</v>
      </c>
      <c r="AN164" s="28">
        <f t="shared" si="225"/>
        <v>0</v>
      </c>
      <c r="AO164" s="28">
        <f t="shared" si="193"/>
        <v>1.1908000000000001</v>
      </c>
      <c r="AP164" s="47">
        <f t="shared" si="194"/>
        <v>0</v>
      </c>
    </row>
    <row r="165" spans="1:42" x14ac:dyDescent="0.3">
      <c r="A165">
        <v>2181</v>
      </c>
      <c r="B165" s="28">
        <f t="shared" si="196"/>
        <v>4.0300000000000002E-2</v>
      </c>
      <c r="C165" s="28">
        <f t="shared" si="196"/>
        <v>3.7399999999999997E-14</v>
      </c>
      <c r="D165" s="28">
        <f t="shared" si="197"/>
        <v>2.73E-5</v>
      </c>
      <c r="E165" s="28">
        <f t="shared" si="198"/>
        <v>2.6800000000000001E-4</v>
      </c>
      <c r="F165" s="28">
        <f t="shared" si="199"/>
        <v>6.0300000000000002E-5</v>
      </c>
      <c r="G165" s="28">
        <f t="shared" si="200"/>
        <v>1.37E-7</v>
      </c>
      <c r="H165" s="28">
        <f t="shared" si="201"/>
        <v>0.40600000000000003</v>
      </c>
      <c r="I165" s="28">
        <f t="shared" si="202"/>
        <v>5.69</v>
      </c>
      <c r="J165" s="28">
        <f t="shared" si="203"/>
        <v>0.46100000000000002</v>
      </c>
      <c r="K165" s="28">
        <f t="shared" si="204"/>
        <v>3.5300000000000002E-4</v>
      </c>
      <c r="L165" s="28">
        <f t="shared" si="205"/>
        <v>9.2799999999999994E-9</v>
      </c>
      <c r="M165" s="28">
        <f t="shared" si="189"/>
        <v>6.1510000000000007</v>
      </c>
      <c r="N165" s="28">
        <f t="shared" si="190"/>
        <v>3.5300928000000001E-4</v>
      </c>
      <c r="O165">
        <v>2181</v>
      </c>
      <c r="P165" s="47">
        <f t="shared" si="206"/>
        <v>6.8040000000000003E-2</v>
      </c>
      <c r="Q165" s="47">
        <f t="shared" si="207"/>
        <v>1.0656E-13</v>
      </c>
      <c r="R165" s="47">
        <f t="shared" si="208"/>
        <v>4.5720000000000003E-5</v>
      </c>
      <c r="S165" s="47">
        <f t="shared" si="209"/>
        <v>4.572E-4</v>
      </c>
      <c r="T165" s="47">
        <f t="shared" si="210"/>
        <v>9.6840000000000001E-5</v>
      </c>
      <c r="U165" s="47">
        <f t="shared" si="211"/>
        <v>2.5524000000000001E-8</v>
      </c>
      <c r="V165" s="47">
        <f t="shared" si="212"/>
        <v>0.61919999999999997</v>
      </c>
      <c r="W165" s="47">
        <f t="shared" si="213"/>
        <v>3.7440000000000002</v>
      </c>
      <c r="X165" s="47">
        <f t="shared" si="214"/>
        <v>0.79559999999999997</v>
      </c>
      <c r="Y165" s="47">
        <f t="shared" si="215"/>
        <v>5.3279999999999998E-5</v>
      </c>
      <c r="Z165" s="47">
        <f t="shared" si="216"/>
        <v>1.3104E-3</v>
      </c>
      <c r="AA165" s="47">
        <f t="shared" si="191"/>
        <v>4.5396000000000001</v>
      </c>
      <c r="AB165" s="47">
        <f t="shared" si="192"/>
        <v>1.3636799999999999E-3</v>
      </c>
      <c r="AC165">
        <v>2181</v>
      </c>
      <c r="AD165" s="28">
        <f t="shared" si="217"/>
        <v>0.105</v>
      </c>
      <c r="AE165" s="28">
        <f t="shared" si="217"/>
        <v>1.667E-16</v>
      </c>
      <c r="AF165" s="28">
        <v>3.5410000000000001E-5</v>
      </c>
      <c r="AG165" s="28">
        <f t="shared" si="218"/>
        <v>4.4729999999999998E-4</v>
      </c>
      <c r="AH165" s="28">
        <f t="shared" si="219"/>
        <v>1.516E-4</v>
      </c>
      <c r="AI165" s="28">
        <f t="shared" si="220"/>
        <v>1.1370000000000001E-7</v>
      </c>
      <c r="AJ165" s="28">
        <f t="shared" si="221"/>
        <v>1.2789999999999999</v>
      </c>
      <c r="AK165" s="28">
        <f t="shared" si="222"/>
        <v>8.6499999999999994E-2</v>
      </c>
      <c r="AL165" s="28">
        <f t="shared" si="223"/>
        <v>1.1043000000000001</v>
      </c>
      <c r="AM165" s="28">
        <f t="shared" si="224"/>
        <v>0</v>
      </c>
      <c r="AN165" s="28">
        <f t="shared" si="225"/>
        <v>0</v>
      </c>
      <c r="AO165" s="28">
        <f t="shared" si="193"/>
        <v>1.1908000000000001</v>
      </c>
      <c r="AP165" s="47">
        <f t="shared" si="194"/>
        <v>0</v>
      </c>
    </row>
    <row r="166" spans="1:42" x14ac:dyDescent="0.3">
      <c r="A166">
        <v>2182</v>
      </c>
      <c r="B166" s="28">
        <f t="shared" si="196"/>
        <v>4.0300000000000002E-2</v>
      </c>
      <c r="C166" s="28">
        <f t="shared" si="196"/>
        <v>3.7399999999999997E-14</v>
      </c>
      <c r="D166" s="28">
        <f t="shared" si="197"/>
        <v>2.73E-5</v>
      </c>
      <c r="E166" s="28">
        <f t="shared" si="198"/>
        <v>2.6800000000000001E-4</v>
      </c>
      <c r="F166" s="28">
        <f t="shared" si="199"/>
        <v>6.0300000000000002E-5</v>
      </c>
      <c r="G166" s="28">
        <f t="shared" si="200"/>
        <v>1.37E-7</v>
      </c>
      <c r="H166" s="28">
        <f t="shared" si="201"/>
        <v>0.40600000000000003</v>
      </c>
      <c r="I166" s="28">
        <f t="shared" si="202"/>
        <v>5.69</v>
      </c>
      <c r="J166" s="28">
        <f t="shared" si="203"/>
        <v>0.46100000000000002</v>
      </c>
      <c r="K166" s="28">
        <f t="shared" si="204"/>
        <v>3.5300000000000002E-4</v>
      </c>
      <c r="L166" s="28">
        <f t="shared" si="205"/>
        <v>9.2799999999999994E-9</v>
      </c>
      <c r="M166" s="28">
        <f t="shared" si="189"/>
        <v>6.1510000000000007</v>
      </c>
      <c r="N166" s="28">
        <f t="shared" si="190"/>
        <v>3.5300928000000001E-4</v>
      </c>
      <c r="O166">
        <v>2182</v>
      </c>
      <c r="P166" s="47">
        <f t="shared" si="206"/>
        <v>6.8040000000000003E-2</v>
      </c>
      <c r="Q166" s="47">
        <f t="shared" si="207"/>
        <v>1.0656E-13</v>
      </c>
      <c r="R166" s="47">
        <f t="shared" si="208"/>
        <v>4.5720000000000003E-5</v>
      </c>
      <c r="S166" s="47">
        <f t="shared" si="209"/>
        <v>4.572E-4</v>
      </c>
      <c r="T166" s="47">
        <f t="shared" si="210"/>
        <v>9.6840000000000001E-5</v>
      </c>
      <c r="U166" s="47">
        <f t="shared" si="211"/>
        <v>2.5524000000000001E-8</v>
      </c>
      <c r="V166" s="47">
        <f t="shared" si="212"/>
        <v>0.61919999999999997</v>
      </c>
      <c r="W166" s="47">
        <f t="shared" si="213"/>
        <v>3.7440000000000002</v>
      </c>
      <c r="X166" s="47">
        <f t="shared" si="214"/>
        <v>0.79559999999999997</v>
      </c>
      <c r="Y166" s="47">
        <f t="shared" si="215"/>
        <v>5.3279999999999998E-5</v>
      </c>
      <c r="Z166" s="47">
        <f t="shared" si="216"/>
        <v>1.3104E-3</v>
      </c>
      <c r="AA166" s="47">
        <f t="shared" si="191"/>
        <v>4.5396000000000001</v>
      </c>
      <c r="AB166" s="47">
        <f t="shared" si="192"/>
        <v>1.3636799999999999E-3</v>
      </c>
      <c r="AC166">
        <v>2182</v>
      </c>
      <c r="AD166" s="28">
        <f t="shared" si="217"/>
        <v>0.105</v>
      </c>
      <c r="AE166" s="28">
        <f t="shared" si="217"/>
        <v>1.667E-16</v>
      </c>
      <c r="AF166" s="28">
        <v>3.5410000000000001E-5</v>
      </c>
      <c r="AG166" s="28">
        <f t="shared" si="218"/>
        <v>4.4729999999999998E-4</v>
      </c>
      <c r="AH166" s="28">
        <f t="shared" si="219"/>
        <v>1.516E-4</v>
      </c>
      <c r="AI166" s="28">
        <f t="shared" si="220"/>
        <v>1.1370000000000001E-7</v>
      </c>
      <c r="AJ166" s="28">
        <f t="shared" si="221"/>
        <v>1.2789999999999999</v>
      </c>
      <c r="AK166" s="28">
        <f t="shared" si="222"/>
        <v>8.6499999999999994E-2</v>
      </c>
      <c r="AL166" s="28">
        <f t="shared" si="223"/>
        <v>1.1043000000000001</v>
      </c>
      <c r="AM166" s="28">
        <f t="shared" si="224"/>
        <v>0</v>
      </c>
      <c r="AN166" s="28">
        <f t="shared" si="225"/>
        <v>0</v>
      </c>
      <c r="AO166" s="28">
        <f t="shared" si="193"/>
        <v>1.1908000000000001</v>
      </c>
      <c r="AP166" s="47">
        <f t="shared" si="194"/>
        <v>0</v>
      </c>
    </row>
    <row r="167" spans="1:42" x14ac:dyDescent="0.3">
      <c r="A167">
        <v>2183</v>
      </c>
      <c r="B167" s="28">
        <f t="shared" si="196"/>
        <v>4.0300000000000002E-2</v>
      </c>
      <c r="C167" s="28">
        <f t="shared" si="196"/>
        <v>3.7399999999999997E-14</v>
      </c>
      <c r="D167" s="28">
        <f t="shared" si="197"/>
        <v>2.73E-5</v>
      </c>
      <c r="E167" s="28">
        <f t="shared" si="198"/>
        <v>2.6800000000000001E-4</v>
      </c>
      <c r="F167" s="28">
        <f t="shared" si="199"/>
        <v>6.0300000000000002E-5</v>
      </c>
      <c r="G167" s="28">
        <f t="shared" si="200"/>
        <v>1.37E-7</v>
      </c>
      <c r="H167" s="28">
        <f t="shared" si="201"/>
        <v>0.40600000000000003</v>
      </c>
      <c r="I167" s="28">
        <f t="shared" si="202"/>
        <v>5.69</v>
      </c>
      <c r="J167" s="28">
        <f t="shared" si="203"/>
        <v>0.46100000000000002</v>
      </c>
      <c r="K167" s="28">
        <f t="shared" si="204"/>
        <v>3.5300000000000002E-4</v>
      </c>
      <c r="L167" s="28">
        <f t="shared" si="205"/>
        <v>9.2799999999999994E-9</v>
      </c>
      <c r="M167" s="28">
        <f t="shared" si="189"/>
        <v>6.1510000000000007</v>
      </c>
      <c r="N167" s="28">
        <f t="shared" si="190"/>
        <v>3.5300928000000001E-4</v>
      </c>
      <c r="O167">
        <v>2183</v>
      </c>
      <c r="P167" s="47">
        <f t="shared" si="206"/>
        <v>6.8040000000000003E-2</v>
      </c>
      <c r="Q167" s="47">
        <f t="shared" si="207"/>
        <v>1.0656E-13</v>
      </c>
      <c r="R167" s="47">
        <f t="shared" si="208"/>
        <v>4.5720000000000003E-5</v>
      </c>
      <c r="S167" s="47">
        <f t="shared" si="209"/>
        <v>4.572E-4</v>
      </c>
      <c r="T167" s="47">
        <f t="shared" si="210"/>
        <v>9.6840000000000001E-5</v>
      </c>
      <c r="U167" s="47">
        <f t="shared" si="211"/>
        <v>2.5524000000000001E-8</v>
      </c>
      <c r="V167" s="47">
        <f t="shared" si="212"/>
        <v>0.61919999999999997</v>
      </c>
      <c r="W167" s="47">
        <f t="shared" si="213"/>
        <v>3.7440000000000002</v>
      </c>
      <c r="X167" s="47">
        <f t="shared" si="214"/>
        <v>0.79559999999999997</v>
      </c>
      <c r="Y167" s="47">
        <f t="shared" si="215"/>
        <v>5.3279999999999998E-5</v>
      </c>
      <c r="Z167" s="47">
        <f t="shared" si="216"/>
        <v>1.3104E-3</v>
      </c>
      <c r="AA167" s="47">
        <f t="shared" si="191"/>
        <v>4.5396000000000001</v>
      </c>
      <c r="AB167" s="47">
        <f t="shared" si="192"/>
        <v>1.3636799999999999E-3</v>
      </c>
      <c r="AC167">
        <v>2183</v>
      </c>
      <c r="AD167" s="28">
        <f t="shared" si="217"/>
        <v>0.105</v>
      </c>
      <c r="AE167" s="28">
        <f t="shared" si="217"/>
        <v>1.667E-16</v>
      </c>
      <c r="AF167" s="28">
        <v>3.5410000000000001E-5</v>
      </c>
      <c r="AG167" s="28">
        <f t="shared" si="218"/>
        <v>4.4729999999999998E-4</v>
      </c>
      <c r="AH167" s="28">
        <f t="shared" si="219"/>
        <v>1.516E-4</v>
      </c>
      <c r="AI167" s="28">
        <f t="shared" si="220"/>
        <v>1.1370000000000001E-7</v>
      </c>
      <c r="AJ167" s="28">
        <f t="shared" si="221"/>
        <v>1.2789999999999999</v>
      </c>
      <c r="AK167" s="28">
        <f t="shared" si="222"/>
        <v>8.6499999999999994E-2</v>
      </c>
      <c r="AL167" s="28">
        <f t="shared" si="223"/>
        <v>1.1043000000000001</v>
      </c>
      <c r="AM167" s="28">
        <f t="shared" si="224"/>
        <v>0</v>
      </c>
      <c r="AN167" s="28">
        <f t="shared" si="225"/>
        <v>0</v>
      </c>
      <c r="AO167" s="28">
        <f t="shared" si="193"/>
        <v>1.1908000000000001</v>
      </c>
      <c r="AP167" s="47">
        <f t="shared" si="194"/>
        <v>0</v>
      </c>
    </row>
    <row r="168" spans="1:42" x14ac:dyDescent="0.3">
      <c r="A168">
        <v>2184</v>
      </c>
      <c r="B168" s="28">
        <f t="shared" si="196"/>
        <v>4.0300000000000002E-2</v>
      </c>
      <c r="C168" s="28">
        <f t="shared" si="196"/>
        <v>3.7399999999999997E-14</v>
      </c>
      <c r="D168" s="28">
        <f t="shared" si="197"/>
        <v>2.73E-5</v>
      </c>
      <c r="E168" s="28">
        <f t="shared" si="198"/>
        <v>2.6800000000000001E-4</v>
      </c>
      <c r="F168" s="28">
        <f t="shared" si="199"/>
        <v>6.0300000000000002E-5</v>
      </c>
      <c r="G168" s="28">
        <f t="shared" si="200"/>
        <v>1.37E-7</v>
      </c>
      <c r="H168" s="28">
        <f t="shared" si="201"/>
        <v>0.40600000000000003</v>
      </c>
      <c r="I168" s="28">
        <f t="shared" si="202"/>
        <v>5.69</v>
      </c>
      <c r="J168" s="28">
        <f t="shared" si="203"/>
        <v>0.46100000000000002</v>
      </c>
      <c r="K168" s="28">
        <f t="shared" si="204"/>
        <v>3.5300000000000002E-4</v>
      </c>
      <c r="L168" s="28">
        <f t="shared" si="205"/>
        <v>9.2799999999999994E-9</v>
      </c>
      <c r="M168" s="28">
        <f t="shared" si="189"/>
        <v>6.1510000000000007</v>
      </c>
      <c r="N168" s="28">
        <f t="shared" si="190"/>
        <v>3.5300928000000001E-4</v>
      </c>
      <c r="O168">
        <v>2184</v>
      </c>
      <c r="P168" s="47">
        <f t="shared" si="206"/>
        <v>6.8040000000000003E-2</v>
      </c>
      <c r="Q168" s="47">
        <f t="shared" si="207"/>
        <v>1.0656E-13</v>
      </c>
      <c r="R168" s="47">
        <f t="shared" si="208"/>
        <v>4.5720000000000003E-5</v>
      </c>
      <c r="S168" s="47">
        <f t="shared" si="209"/>
        <v>4.572E-4</v>
      </c>
      <c r="T168" s="47">
        <f t="shared" si="210"/>
        <v>9.6840000000000001E-5</v>
      </c>
      <c r="U168" s="47">
        <f t="shared" si="211"/>
        <v>2.5524000000000001E-8</v>
      </c>
      <c r="V168" s="47">
        <f t="shared" si="212"/>
        <v>0.61919999999999997</v>
      </c>
      <c r="W168" s="47">
        <f t="shared" si="213"/>
        <v>3.7440000000000002</v>
      </c>
      <c r="X168" s="47">
        <f t="shared" si="214"/>
        <v>0.79559999999999997</v>
      </c>
      <c r="Y168" s="47">
        <f t="shared" si="215"/>
        <v>5.3279999999999998E-5</v>
      </c>
      <c r="Z168" s="47">
        <f t="shared" si="216"/>
        <v>1.3104E-3</v>
      </c>
      <c r="AA168" s="47">
        <f t="shared" si="191"/>
        <v>4.5396000000000001</v>
      </c>
      <c r="AB168" s="47">
        <f t="shared" si="192"/>
        <v>1.3636799999999999E-3</v>
      </c>
      <c r="AC168">
        <v>2184</v>
      </c>
      <c r="AD168" s="28">
        <f t="shared" si="217"/>
        <v>0.105</v>
      </c>
      <c r="AE168" s="28">
        <f t="shared" si="217"/>
        <v>1.667E-16</v>
      </c>
      <c r="AF168" s="28">
        <v>3.5410000000000001E-5</v>
      </c>
      <c r="AG168" s="28">
        <f t="shared" si="218"/>
        <v>4.4729999999999998E-4</v>
      </c>
      <c r="AH168" s="28">
        <f t="shared" si="219"/>
        <v>1.516E-4</v>
      </c>
      <c r="AI168" s="28">
        <f t="shared" si="220"/>
        <v>1.1370000000000001E-7</v>
      </c>
      <c r="AJ168" s="28">
        <f t="shared" si="221"/>
        <v>1.2789999999999999</v>
      </c>
      <c r="AK168" s="28">
        <f t="shared" si="222"/>
        <v>8.6499999999999994E-2</v>
      </c>
      <c r="AL168" s="28">
        <f t="shared" si="223"/>
        <v>1.1043000000000001</v>
      </c>
      <c r="AM168" s="28">
        <f t="shared" si="224"/>
        <v>0</v>
      </c>
      <c r="AN168" s="28">
        <f t="shared" si="225"/>
        <v>0</v>
      </c>
      <c r="AO168" s="28">
        <f t="shared" si="193"/>
        <v>1.1908000000000001</v>
      </c>
      <c r="AP168" s="47">
        <f t="shared" si="194"/>
        <v>0</v>
      </c>
    </row>
    <row r="169" spans="1:42" x14ac:dyDescent="0.3">
      <c r="A169">
        <v>2185</v>
      </c>
      <c r="B169" s="28">
        <f t="shared" si="196"/>
        <v>4.0300000000000002E-2</v>
      </c>
      <c r="C169" s="28">
        <f t="shared" si="196"/>
        <v>3.7399999999999997E-14</v>
      </c>
      <c r="D169" s="28">
        <f t="shared" si="197"/>
        <v>2.73E-5</v>
      </c>
      <c r="E169" s="28">
        <f t="shared" si="198"/>
        <v>2.6800000000000001E-4</v>
      </c>
      <c r="F169" s="28">
        <f t="shared" si="199"/>
        <v>6.0300000000000002E-5</v>
      </c>
      <c r="G169" s="28">
        <f t="shared" si="200"/>
        <v>1.37E-7</v>
      </c>
      <c r="H169" s="28">
        <f t="shared" si="201"/>
        <v>0.40600000000000003</v>
      </c>
      <c r="I169" s="28">
        <f t="shared" si="202"/>
        <v>5.69</v>
      </c>
      <c r="J169" s="28">
        <f t="shared" si="203"/>
        <v>0.46100000000000002</v>
      </c>
      <c r="K169" s="28">
        <f t="shared" si="204"/>
        <v>3.5300000000000002E-4</v>
      </c>
      <c r="L169" s="28">
        <f t="shared" si="205"/>
        <v>9.2799999999999994E-9</v>
      </c>
      <c r="M169" s="28">
        <f t="shared" si="189"/>
        <v>6.1510000000000007</v>
      </c>
      <c r="N169" s="28">
        <f t="shared" si="190"/>
        <v>3.5300928000000001E-4</v>
      </c>
      <c r="O169">
        <v>2185</v>
      </c>
      <c r="P169" s="47">
        <f t="shared" si="206"/>
        <v>6.8040000000000003E-2</v>
      </c>
      <c r="Q169" s="47">
        <f t="shared" si="207"/>
        <v>1.0656E-13</v>
      </c>
      <c r="R169" s="47">
        <f t="shared" si="208"/>
        <v>4.5720000000000003E-5</v>
      </c>
      <c r="S169" s="47">
        <f t="shared" si="209"/>
        <v>4.572E-4</v>
      </c>
      <c r="T169" s="47">
        <f t="shared" si="210"/>
        <v>9.6840000000000001E-5</v>
      </c>
      <c r="U169" s="47">
        <f t="shared" si="211"/>
        <v>2.5524000000000001E-8</v>
      </c>
      <c r="V169" s="47">
        <f t="shared" si="212"/>
        <v>0.61919999999999997</v>
      </c>
      <c r="W169" s="47">
        <f t="shared" si="213"/>
        <v>3.7440000000000002</v>
      </c>
      <c r="X169" s="47">
        <f t="shared" si="214"/>
        <v>0.79559999999999997</v>
      </c>
      <c r="Y169" s="47">
        <f t="shared" si="215"/>
        <v>5.3279999999999998E-5</v>
      </c>
      <c r="Z169" s="47">
        <f t="shared" si="216"/>
        <v>1.3104E-3</v>
      </c>
      <c r="AA169" s="47">
        <f t="shared" si="191"/>
        <v>4.5396000000000001</v>
      </c>
      <c r="AB169" s="47">
        <f t="shared" si="192"/>
        <v>1.3636799999999999E-3</v>
      </c>
      <c r="AC169">
        <v>2185</v>
      </c>
      <c r="AD169" s="28">
        <f t="shared" si="217"/>
        <v>0.105</v>
      </c>
      <c r="AE169" s="28">
        <f t="shared" si="217"/>
        <v>1.667E-16</v>
      </c>
      <c r="AF169" s="28">
        <v>3.5410000000000001E-5</v>
      </c>
      <c r="AG169" s="28">
        <f t="shared" si="218"/>
        <v>4.4729999999999998E-4</v>
      </c>
      <c r="AH169" s="28">
        <f t="shared" si="219"/>
        <v>1.516E-4</v>
      </c>
      <c r="AI169" s="28">
        <f t="shared" si="220"/>
        <v>1.1370000000000001E-7</v>
      </c>
      <c r="AJ169" s="28">
        <f t="shared" si="221"/>
        <v>1.2789999999999999</v>
      </c>
      <c r="AK169" s="28">
        <f t="shared" si="222"/>
        <v>8.6499999999999994E-2</v>
      </c>
      <c r="AL169" s="28">
        <f t="shared" si="223"/>
        <v>1.1043000000000001</v>
      </c>
      <c r="AM169" s="28">
        <f t="shared" si="224"/>
        <v>0</v>
      </c>
      <c r="AN169" s="28">
        <f t="shared" si="225"/>
        <v>0</v>
      </c>
      <c r="AO169" s="28">
        <f t="shared" si="193"/>
        <v>1.1908000000000001</v>
      </c>
      <c r="AP169" s="47">
        <f t="shared" si="194"/>
        <v>0</v>
      </c>
    </row>
    <row r="170" spans="1:42" x14ac:dyDescent="0.3">
      <c r="A170">
        <v>2186</v>
      </c>
      <c r="B170" s="28">
        <f t="shared" si="196"/>
        <v>4.0300000000000002E-2</v>
      </c>
      <c r="C170" s="28">
        <f t="shared" si="196"/>
        <v>3.7399999999999997E-14</v>
      </c>
      <c r="D170" s="28">
        <f t="shared" si="197"/>
        <v>2.73E-5</v>
      </c>
      <c r="E170" s="28">
        <f t="shared" si="198"/>
        <v>2.6800000000000001E-4</v>
      </c>
      <c r="F170" s="28">
        <f t="shared" si="199"/>
        <v>6.0300000000000002E-5</v>
      </c>
      <c r="G170" s="28">
        <f t="shared" si="200"/>
        <v>1.37E-7</v>
      </c>
      <c r="H170" s="28">
        <f t="shared" si="201"/>
        <v>0.40600000000000003</v>
      </c>
      <c r="I170" s="28">
        <f t="shared" si="202"/>
        <v>5.69</v>
      </c>
      <c r="J170" s="28">
        <f t="shared" si="203"/>
        <v>0.46100000000000002</v>
      </c>
      <c r="K170" s="28">
        <f t="shared" si="204"/>
        <v>3.5300000000000002E-4</v>
      </c>
      <c r="L170" s="28">
        <f t="shared" si="205"/>
        <v>9.2799999999999994E-9</v>
      </c>
      <c r="M170" s="28">
        <f t="shared" si="189"/>
        <v>6.1510000000000007</v>
      </c>
      <c r="N170" s="28">
        <f t="shared" si="190"/>
        <v>3.5300928000000001E-4</v>
      </c>
      <c r="O170">
        <v>2186</v>
      </c>
      <c r="P170" s="47">
        <f t="shared" si="206"/>
        <v>6.8040000000000003E-2</v>
      </c>
      <c r="Q170" s="47">
        <f t="shared" si="207"/>
        <v>1.0656E-13</v>
      </c>
      <c r="R170" s="47">
        <f t="shared" si="208"/>
        <v>4.5720000000000003E-5</v>
      </c>
      <c r="S170" s="47">
        <f t="shared" si="209"/>
        <v>4.572E-4</v>
      </c>
      <c r="T170" s="47">
        <f t="shared" si="210"/>
        <v>9.6840000000000001E-5</v>
      </c>
      <c r="U170" s="47">
        <f t="shared" si="211"/>
        <v>2.5524000000000001E-8</v>
      </c>
      <c r="V170" s="47">
        <f t="shared" si="212"/>
        <v>0.61919999999999997</v>
      </c>
      <c r="W170" s="47">
        <f t="shared" si="213"/>
        <v>3.7440000000000002</v>
      </c>
      <c r="X170" s="47">
        <f t="shared" si="214"/>
        <v>0.79559999999999997</v>
      </c>
      <c r="Y170" s="47">
        <f t="shared" si="215"/>
        <v>5.3279999999999998E-5</v>
      </c>
      <c r="Z170" s="47">
        <f t="shared" si="216"/>
        <v>1.3104E-3</v>
      </c>
      <c r="AA170" s="47">
        <f t="shared" si="191"/>
        <v>4.5396000000000001</v>
      </c>
      <c r="AB170" s="47">
        <f t="shared" si="192"/>
        <v>1.3636799999999999E-3</v>
      </c>
      <c r="AC170">
        <v>2186</v>
      </c>
      <c r="AD170" s="28">
        <f t="shared" si="217"/>
        <v>0.105</v>
      </c>
      <c r="AE170" s="28">
        <f t="shared" si="217"/>
        <v>1.667E-16</v>
      </c>
      <c r="AF170" s="28">
        <v>3.5410000000000001E-5</v>
      </c>
      <c r="AG170" s="28">
        <f t="shared" si="218"/>
        <v>4.4729999999999998E-4</v>
      </c>
      <c r="AH170" s="28">
        <f t="shared" si="219"/>
        <v>1.516E-4</v>
      </c>
      <c r="AI170" s="28">
        <f t="shared" si="220"/>
        <v>1.1370000000000001E-7</v>
      </c>
      <c r="AJ170" s="28">
        <f t="shared" si="221"/>
        <v>1.2789999999999999</v>
      </c>
      <c r="AK170" s="28">
        <f t="shared" si="222"/>
        <v>8.6499999999999994E-2</v>
      </c>
      <c r="AL170" s="28">
        <f t="shared" si="223"/>
        <v>1.1043000000000001</v>
      </c>
      <c r="AM170" s="28">
        <f t="shared" si="224"/>
        <v>0</v>
      </c>
      <c r="AN170" s="28">
        <f t="shared" si="225"/>
        <v>0</v>
      </c>
      <c r="AO170" s="28">
        <f t="shared" si="193"/>
        <v>1.1908000000000001</v>
      </c>
      <c r="AP170" s="47">
        <f t="shared" si="194"/>
        <v>0</v>
      </c>
    </row>
    <row r="171" spans="1:42" x14ac:dyDescent="0.3">
      <c r="A171">
        <v>2187</v>
      </c>
      <c r="B171" s="28">
        <f t="shared" si="196"/>
        <v>4.0300000000000002E-2</v>
      </c>
      <c r="C171" s="28">
        <f t="shared" si="196"/>
        <v>3.7399999999999997E-14</v>
      </c>
      <c r="D171" s="28">
        <f t="shared" si="197"/>
        <v>2.73E-5</v>
      </c>
      <c r="E171" s="28">
        <f t="shared" si="198"/>
        <v>2.6800000000000001E-4</v>
      </c>
      <c r="F171" s="28">
        <f t="shared" si="199"/>
        <v>6.0300000000000002E-5</v>
      </c>
      <c r="G171" s="28">
        <f t="shared" si="200"/>
        <v>1.37E-7</v>
      </c>
      <c r="H171" s="28">
        <f t="shared" si="201"/>
        <v>0.40600000000000003</v>
      </c>
      <c r="I171" s="28">
        <f t="shared" si="202"/>
        <v>5.69</v>
      </c>
      <c r="J171" s="28">
        <f t="shared" si="203"/>
        <v>0.46100000000000002</v>
      </c>
      <c r="K171" s="28">
        <f t="shared" si="204"/>
        <v>3.5300000000000002E-4</v>
      </c>
      <c r="L171" s="28">
        <f t="shared" si="205"/>
        <v>9.2799999999999994E-9</v>
      </c>
      <c r="M171" s="28">
        <f t="shared" si="189"/>
        <v>6.1510000000000007</v>
      </c>
      <c r="N171" s="28">
        <f t="shared" si="190"/>
        <v>3.5300928000000001E-4</v>
      </c>
      <c r="O171">
        <v>2187</v>
      </c>
      <c r="P171" s="47">
        <f t="shared" si="206"/>
        <v>6.8040000000000003E-2</v>
      </c>
      <c r="Q171" s="47">
        <f t="shared" si="207"/>
        <v>1.0656E-13</v>
      </c>
      <c r="R171" s="47">
        <f t="shared" si="208"/>
        <v>4.5720000000000003E-5</v>
      </c>
      <c r="S171" s="47">
        <f t="shared" si="209"/>
        <v>4.572E-4</v>
      </c>
      <c r="T171" s="47">
        <f t="shared" si="210"/>
        <v>9.6840000000000001E-5</v>
      </c>
      <c r="U171" s="47">
        <f t="shared" si="211"/>
        <v>2.5524000000000001E-8</v>
      </c>
      <c r="V171" s="47">
        <f t="shared" si="212"/>
        <v>0.61919999999999997</v>
      </c>
      <c r="W171" s="47">
        <f t="shared" si="213"/>
        <v>3.7440000000000002</v>
      </c>
      <c r="X171" s="47">
        <f t="shared" si="214"/>
        <v>0.79559999999999997</v>
      </c>
      <c r="Y171" s="47">
        <f t="shared" si="215"/>
        <v>5.3279999999999998E-5</v>
      </c>
      <c r="Z171" s="47">
        <f t="shared" si="216"/>
        <v>1.3104E-3</v>
      </c>
      <c r="AA171" s="47">
        <f t="shared" si="191"/>
        <v>4.5396000000000001</v>
      </c>
      <c r="AB171" s="47">
        <f t="shared" si="192"/>
        <v>1.3636799999999999E-3</v>
      </c>
      <c r="AC171">
        <v>2187</v>
      </c>
      <c r="AD171" s="28">
        <f t="shared" si="217"/>
        <v>0.105</v>
      </c>
      <c r="AE171" s="28">
        <f t="shared" si="217"/>
        <v>1.667E-16</v>
      </c>
      <c r="AF171" s="28">
        <v>3.5410000000000001E-5</v>
      </c>
      <c r="AG171" s="28">
        <f t="shared" si="218"/>
        <v>4.4729999999999998E-4</v>
      </c>
      <c r="AH171" s="28">
        <f t="shared" si="219"/>
        <v>1.516E-4</v>
      </c>
      <c r="AI171" s="28">
        <f t="shared" si="220"/>
        <v>1.1370000000000001E-7</v>
      </c>
      <c r="AJ171" s="28">
        <f t="shared" si="221"/>
        <v>1.2789999999999999</v>
      </c>
      <c r="AK171" s="28">
        <f t="shared" si="222"/>
        <v>8.6499999999999994E-2</v>
      </c>
      <c r="AL171" s="28">
        <f t="shared" si="223"/>
        <v>1.1043000000000001</v>
      </c>
      <c r="AM171" s="28">
        <f t="shared" si="224"/>
        <v>0</v>
      </c>
      <c r="AN171" s="28">
        <f t="shared" si="225"/>
        <v>0</v>
      </c>
      <c r="AO171" s="28">
        <f t="shared" si="193"/>
        <v>1.1908000000000001</v>
      </c>
      <c r="AP171" s="47">
        <f t="shared" si="194"/>
        <v>0</v>
      </c>
    </row>
    <row r="172" spans="1:42" x14ac:dyDescent="0.3">
      <c r="A172">
        <v>2188</v>
      </c>
      <c r="B172" s="28">
        <f t="shared" si="196"/>
        <v>4.0300000000000002E-2</v>
      </c>
      <c r="C172" s="28">
        <f t="shared" si="196"/>
        <v>3.7399999999999997E-14</v>
      </c>
      <c r="D172" s="28">
        <f t="shared" si="197"/>
        <v>2.73E-5</v>
      </c>
      <c r="E172" s="28">
        <f t="shared" si="198"/>
        <v>2.6800000000000001E-4</v>
      </c>
      <c r="F172" s="28">
        <f t="shared" si="199"/>
        <v>6.0300000000000002E-5</v>
      </c>
      <c r="G172" s="28">
        <f t="shared" si="200"/>
        <v>1.37E-7</v>
      </c>
      <c r="H172" s="28">
        <f t="shared" si="201"/>
        <v>0.40600000000000003</v>
      </c>
      <c r="I172" s="28">
        <f t="shared" si="202"/>
        <v>5.69</v>
      </c>
      <c r="J172" s="28">
        <f t="shared" si="203"/>
        <v>0.46100000000000002</v>
      </c>
      <c r="K172" s="28">
        <f t="shared" si="204"/>
        <v>3.5300000000000002E-4</v>
      </c>
      <c r="L172" s="28">
        <f t="shared" si="205"/>
        <v>9.2799999999999994E-9</v>
      </c>
      <c r="M172" s="28">
        <f t="shared" si="189"/>
        <v>6.1510000000000007</v>
      </c>
      <c r="N172" s="28">
        <f t="shared" si="190"/>
        <v>3.5300928000000001E-4</v>
      </c>
      <c r="O172">
        <v>2188</v>
      </c>
      <c r="P172" s="47">
        <f t="shared" si="206"/>
        <v>6.8040000000000003E-2</v>
      </c>
      <c r="Q172" s="47">
        <f t="shared" si="207"/>
        <v>1.0656E-13</v>
      </c>
      <c r="R172" s="47">
        <f t="shared" si="208"/>
        <v>4.5720000000000003E-5</v>
      </c>
      <c r="S172" s="47">
        <f t="shared" si="209"/>
        <v>4.572E-4</v>
      </c>
      <c r="T172" s="47">
        <f t="shared" si="210"/>
        <v>9.6840000000000001E-5</v>
      </c>
      <c r="U172" s="47">
        <f t="shared" si="211"/>
        <v>2.5524000000000001E-8</v>
      </c>
      <c r="V172" s="47">
        <f t="shared" si="212"/>
        <v>0.61919999999999997</v>
      </c>
      <c r="W172" s="47">
        <f t="shared" si="213"/>
        <v>3.7440000000000002</v>
      </c>
      <c r="X172" s="47">
        <f t="shared" si="214"/>
        <v>0.79559999999999997</v>
      </c>
      <c r="Y172" s="47">
        <f t="shared" si="215"/>
        <v>5.3279999999999998E-5</v>
      </c>
      <c r="Z172" s="47">
        <f t="shared" si="216"/>
        <v>1.3104E-3</v>
      </c>
      <c r="AA172" s="47">
        <f t="shared" si="191"/>
        <v>4.5396000000000001</v>
      </c>
      <c r="AB172" s="47">
        <f t="shared" si="192"/>
        <v>1.3636799999999999E-3</v>
      </c>
      <c r="AC172">
        <v>2188</v>
      </c>
      <c r="AD172" s="28">
        <f t="shared" si="217"/>
        <v>0.105</v>
      </c>
      <c r="AE172" s="28">
        <f t="shared" si="217"/>
        <v>1.667E-16</v>
      </c>
      <c r="AF172" s="28">
        <v>3.5410000000000001E-5</v>
      </c>
      <c r="AG172" s="28">
        <f t="shared" si="218"/>
        <v>4.4729999999999998E-4</v>
      </c>
      <c r="AH172" s="28">
        <f t="shared" si="219"/>
        <v>1.516E-4</v>
      </c>
      <c r="AI172" s="28">
        <f t="shared" si="220"/>
        <v>1.1370000000000001E-7</v>
      </c>
      <c r="AJ172" s="28">
        <f t="shared" si="221"/>
        <v>1.2789999999999999</v>
      </c>
      <c r="AK172" s="28">
        <f t="shared" si="222"/>
        <v>8.6499999999999994E-2</v>
      </c>
      <c r="AL172" s="28">
        <f t="shared" si="223"/>
        <v>1.1043000000000001</v>
      </c>
      <c r="AM172" s="28">
        <f t="shared" si="224"/>
        <v>0</v>
      </c>
      <c r="AN172" s="28">
        <f t="shared" si="225"/>
        <v>0</v>
      </c>
      <c r="AO172" s="28">
        <f t="shared" si="193"/>
        <v>1.1908000000000001</v>
      </c>
      <c r="AP172" s="47">
        <f t="shared" si="194"/>
        <v>0</v>
      </c>
    </row>
    <row r="173" spans="1:42" x14ac:dyDescent="0.3">
      <c r="A173">
        <v>2189</v>
      </c>
      <c r="B173" s="28">
        <f t="shared" si="196"/>
        <v>4.0300000000000002E-2</v>
      </c>
      <c r="C173" s="28">
        <f t="shared" si="196"/>
        <v>3.7399999999999997E-14</v>
      </c>
      <c r="D173" s="28">
        <f t="shared" si="197"/>
        <v>2.73E-5</v>
      </c>
      <c r="E173" s="28">
        <f t="shared" si="198"/>
        <v>2.6800000000000001E-4</v>
      </c>
      <c r="F173" s="28">
        <f t="shared" si="199"/>
        <v>6.0300000000000002E-5</v>
      </c>
      <c r="G173" s="28">
        <f t="shared" si="200"/>
        <v>1.37E-7</v>
      </c>
      <c r="H173" s="28">
        <f t="shared" si="201"/>
        <v>0.40600000000000003</v>
      </c>
      <c r="I173" s="28">
        <f t="shared" si="202"/>
        <v>5.69</v>
      </c>
      <c r="J173" s="28">
        <f t="shared" si="203"/>
        <v>0.46100000000000002</v>
      </c>
      <c r="K173" s="28">
        <f t="shared" si="204"/>
        <v>3.5300000000000002E-4</v>
      </c>
      <c r="L173" s="28">
        <f t="shared" si="205"/>
        <v>9.2799999999999994E-9</v>
      </c>
      <c r="M173" s="28">
        <f t="shared" si="189"/>
        <v>6.1510000000000007</v>
      </c>
      <c r="N173" s="28">
        <f t="shared" si="190"/>
        <v>3.5300928000000001E-4</v>
      </c>
      <c r="O173">
        <v>2189</v>
      </c>
      <c r="P173" s="47">
        <f t="shared" si="206"/>
        <v>6.8040000000000003E-2</v>
      </c>
      <c r="Q173" s="47">
        <f t="shared" si="207"/>
        <v>1.0656E-13</v>
      </c>
      <c r="R173" s="47">
        <f t="shared" si="208"/>
        <v>4.5720000000000003E-5</v>
      </c>
      <c r="S173" s="47">
        <f t="shared" si="209"/>
        <v>4.572E-4</v>
      </c>
      <c r="T173" s="47">
        <f t="shared" si="210"/>
        <v>9.6840000000000001E-5</v>
      </c>
      <c r="U173" s="47">
        <f t="shared" si="211"/>
        <v>2.5524000000000001E-8</v>
      </c>
      <c r="V173" s="47">
        <f t="shared" si="212"/>
        <v>0.61919999999999997</v>
      </c>
      <c r="W173" s="47">
        <f t="shared" si="213"/>
        <v>3.7440000000000002</v>
      </c>
      <c r="X173" s="47">
        <f t="shared" si="214"/>
        <v>0.79559999999999997</v>
      </c>
      <c r="Y173" s="47">
        <f t="shared" si="215"/>
        <v>5.3279999999999998E-5</v>
      </c>
      <c r="Z173" s="47">
        <f t="shared" si="216"/>
        <v>1.3104E-3</v>
      </c>
      <c r="AA173" s="47">
        <f t="shared" si="191"/>
        <v>4.5396000000000001</v>
      </c>
      <c r="AB173" s="47">
        <f t="shared" si="192"/>
        <v>1.3636799999999999E-3</v>
      </c>
      <c r="AC173">
        <v>2189</v>
      </c>
      <c r="AD173" s="28">
        <f t="shared" si="217"/>
        <v>0.105</v>
      </c>
      <c r="AE173" s="28">
        <f t="shared" si="217"/>
        <v>1.667E-16</v>
      </c>
      <c r="AF173" s="28">
        <v>3.5410000000000001E-5</v>
      </c>
      <c r="AG173" s="28">
        <f t="shared" si="218"/>
        <v>4.4729999999999998E-4</v>
      </c>
      <c r="AH173" s="28">
        <f t="shared" si="219"/>
        <v>1.516E-4</v>
      </c>
      <c r="AI173" s="28">
        <f t="shared" si="220"/>
        <v>1.1370000000000001E-7</v>
      </c>
      <c r="AJ173" s="28">
        <f t="shared" si="221"/>
        <v>1.2789999999999999</v>
      </c>
      <c r="AK173" s="28">
        <f t="shared" si="222"/>
        <v>8.6499999999999994E-2</v>
      </c>
      <c r="AL173" s="28">
        <f t="shared" si="223"/>
        <v>1.1043000000000001</v>
      </c>
      <c r="AM173" s="28">
        <f t="shared" si="224"/>
        <v>0</v>
      </c>
      <c r="AN173" s="28">
        <f t="shared" si="225"/>
        <v>0</v>
      </c>
      <c r="AO173" s="28">
        <f t="shared" si="193"/>
        <v>1.1908000000000001</v>
      </c>
      <c r="AP173" s="47">
        <f t="shared" si="194"/>
        <v>0</v>
      </c>
    </row>
    <row r="174" spans="1:42" x14ac:dyDescent="0.3">
      <c r="A174">
        <v>2190</v>
      </c>
      <c r="B174" s="28">
        <f t="shared" si="196"/>
        <v>4.0300000000000002E-2</v>
      </c>
      <c r="C174" s="28">
        <f t="shared" si="196"/>
        <v>3.7399999999999997E-14</v>
      </c>
      <c r="D174" s="28">
        <f t="shared" si="197"/>
        <v>2.73E-5</v>
      </c>
      <c r="E174" s="28">
        <f t="shared" si="198"/>
        <v>2.6800000000000001E-4</v>
      </c>
      <c r="F174" s="28">
        <f t="shared" si="199"/>
        <v>6.0300000000000002E-5</v>
      </c>
      <c r="G174" s="28">
        <f t="shared" si="200"/>
        <v>1.37E-7</v>
      </c>
      <c r="H174" s="28">
        <f t="shared" si="201"/>
        <v>0.40600000000000003</v>
      </c>
      <c r="I174" s="28">
        <f t="shared" si="202"/>
        <v>5.69</v>
      </c>
      <c r="J174" s="28">
        <f t="shared" si="203"/>
        <v>0.46100000000000002</v>
      </c>
      <c r="K174" s="28">
        <f t="shared" si="204"/>
        <v>3.5300000000000002E-4</v>
      </c>
      <c r="L174" s="28">
        <f t="shared" si="205"/>
        <v>9.2799999999999994E-9</v>
      </c>
      <c r="M174" s="28">
        <f t="shared" si="189"/>
        <v>6.1510000000000007</v>
      </c>
      <c r="N174" s="28">
        <f t="shared" si="190"/>
        <v>3.5300928000000001E-4</v>
      </c>
      <c r="O174">
        <v>2190</v>
      </c>
      <c r="P174" s="47">
        <f t="shared" si="206"/>
        <v>6.8040000000000003E-2</v>
      </c>
      <c r="Q174" s="47">
        <f t="shared" si="207"/>
        <v>1.0656E-13</v>
      </c>
      <c r="R174" s="47">
        <f t="shared" si="208"/>
        <v>4.5720000000000003E-5</v>
      </c>
      <c r="S174" s="47">
        <f t="shared" si="209"/>
        <v>4.572E-4</v>
      </c>
      <c r="T174" s="47">
        <f t="shared" si="210"/>
        <v>9.6840000000000001E-5</v>
      </c>
      <c r="U174" s="47">
        <f t="shared" si="211"/>
        <v>2.5524000000000001E-8</v>
      </c>
      <c r="V174" s="47">
        <f t="shared" si="212"/>
        <v>0.61919999999999997</v>
      </c>
      <c r="W174" s="47">
        <f t="shared" si="213"/>
        <v>3.7440000000000002</v>
      </c>
      <c r="X174" s="47">
        <f t="shared" si="214"/>
        <v>0.79559999999999997</v>
      </c>
      <c r="Y174" s="47">
        <f t="shared" si="215"/>
        <v>5.3279999999999998E-5</v>
      </c>
      <c r="Z174" s="47">
        <f t="shared" si="216"/>
        <v>1.3104E-3</v>
      </c>
      <c r="AA174" s="47">
        <f t="shared" si="191"/>
        <v>4.5396000000000001</v>
      </c>
      <c r="AB174" s="47">
        <f t="shared" si="192"/>
        <v>1.3636799999999999E-3</v>
      </c>
      <c r="AC174">
        <v>2190</v>
      </c>
      <c r="AD174" s="28">
        <f t="shared" si="217"/>
        <v>0.105</v>
      </c>
      <c r="AE174" s="28">
        <f t="shared" si="217"/>
        <v>1.667E-16</v>
      </c>
      <c r="AF174" s="28">
        <v>3.5410000000000001E-5</v>
      </c>
      <c r="AG174" s="28">
        <f t="shared" si="218"/>
        <v>4.4729999999999998E-4</v>
      </c>
      <c r="AH174" s="28">
        <f t="shared" si="219"/>
        <v>1.516E-4</v>
      </c>
      <c r="AI174" s="28">
        <f t="shared" si="220"/>
        <v>1.1370000000000001E-7</v>
      </c>
      <c r="AJ174" s="28">
        <f t="shared" si="221"/>
        <v>1.2789999999999999</v>
      </c>
      <c r="AK174" s="28">
        <f t="shared" si="222"/>
        <v>8.6499999999999994E-2</v>
      </c>
      <c r="AL174" s="28">
        <f t="shared" si="223"/>
        <v>1.1043000000000001</v>
      </c>
      <c r="AM174" s="28">
        <f t="shared" si="224"/>
        <v>0</v>
      </c>
      <c r="AN174" s="28">
        <f t="shared" si="225"/>
        <v>0</v>
      </c>
      <c r="AO174" s="28">
        <f t="shared" si="193"/>
        <v>1.1908000000000001</v>
      </c>
      <c r="AP174" s="47">
        <f t="shared" si="194"/>
        <v>0</v>
      </c>
    </row>
    <row r="175" spans="1:42" x14ac:dyDescent="0.3">
      <c r="A175">
        <v>2191</v>
      </c>
      <c r="B175" s="28">
        <f t="shared" si="196"/>
        <v>4.0300000000000002E-2</v>
      </c>
      <c r="C175" s="28">
        <f t="shared" si="196"/>
        <v>3.7399999999999997E-14</v>
      </c>
      <c r="D175" s="28">
        <f t="shared" si="197"/>
        <v>2.73E-5</v>
      </c>
      <c r="E175" s="28">
        <f t="shared" si="198"/>
        <v>2.6800000000000001E-4</v>
      </c>
      <c r="F175" s="28">
        <f t="shared" si="199"/>
        <v>6.0300000000000002E-5</v>
      </c>
      <c r="G175" s="28">
        <f t="shared" si="200"/>
        <v>1.37E-7</v>
      </c>
      <c r="H175" s="28">
        <f t="shared" si="201"/>
        <v>0.40600000000000003</v>
      </c>
      <c r="I175" s="28">
        <f t="shared" si="202"/>
        <v>5.69</v>
      </c>
      <c r="J175" s="28">
        <f t="shared" si="203"/>
        <v>0.46100000000000002</v>
      </c>
      <c r="K175" s="28">
        <f t="shared" si="204"/>
        <v>3.5300000000000002E-4</v>
      </c>
      <c r="L175" s="28">
        <f t="shared" si="205"/>
        <v>9.2799999999999994E-9</v>
      </c>
      <c r="M175" s="28">
        <f t="shared" si="189"/>
        <v>6.1510000000000007</v>
      </c>
      <c r="N175" s="28">
        <f t="shared" si="190"/>
        <v>3.5300928000000001E-4</v>
      </c>
      <c r="O175">
        <v>2191</v>
      </c>
      <c r="P175" s="47">
        <f t="shared" si="206"/>
        <v>6.8040000000000003E-2</v>
      </c>
      <c r="Q175" s="47">
        <f t="shared" si="207"/>
        <v>1.0656E-13</v>
      </c>
      <c r="R175" s="47">
        <f t="shared" si="208"/>
        <v>4.5720000000000003E-5</v>
      </c>
      <c r="S175" s="47">
        <f t="shared" si="209"/>
        <v>4.572E-4</v>
      </c>
      <c r="T175" s="47">
        <f t="shared" si="210"/>
        <v>9.6840000000000001E-5</v>
      </c>
      <c r="U175" s="47">
        <f t="shared" si="211"/>
        <v>2.5524000000000001E-8</v>
      </c>
      <c r="V175" s="47">
        <f t="shared" si="212"/>
        <v>0.61919999999999997</v>
      </c>
      <c r="W175" s="47">
        <f t="shared" si="213"/>
        <v>3.7440000000000002</v>
      </c>
      <c r="X175" s="47">
        <f t="shared" si="214"/>
        <v>0.79559999999999997</v>
      </c>
      <c r="Y175" s="47">
        <f t="shared" si="215"/>
        <v>5.3279999999999998E-5</v>
      </c>
      <c r="Z175" s="47">
        <f t="shared" si="216"/>
        <v>1.3104E-3</v>
      </c>
      <c r="AA175" s="47">
        <f t="shared" si="191"/>
        <v>4.5396000000000001</v>
      </c>
      <c r="AB175" s="47">
        <f t="shared" si="192"/>
        <v>1.3636799999999999E-3</v>
      </c>
      <c r="AC175">
        <v>2191</v>
      </c>
      <c r="AD175" s="28">
        <f t="shared" si="217"/>
        <v>0.105</v>
      </c>
      <c r="AE175" s="28">
        <f t="shared" si="217"/>
        <v>1.667E-16</v>
      </c>
      <c r="AF175" s="28">
        <v>3.5410000000000001E-5</v>
      </c>
      <c r="AG175" s="28">
        <f t="shared" si="218"/>
        <v>4.4729999999999998E-4</v>
      </c>
      <c r="AH175" s="28">
        <f t="shared" si="219"/>
        <v>1.516E-4</v>
      </c>
      <c r="AI175" s="28">
        <f t="shared" si="220"/>
        <v>1.1370000000000001E-7</v>
      </c>
      <c r="AJ175" s="28">
        <f t="shared" si="221"/>
        <v>1.2789999999999999</v>
      </c>
      <c r="AK175" s="28">
        <f t="shared" si="222"/>
        <v>8.6499999999999994E-2</v>
      </c>
      <c r="AL175" s="28">
        <f t="shared" si="223"/>
        <v>1.1043000000000001</v>
      </c>
      <c r="AM175" s="28">
        <f t="shared" si="224"/>
        <v>0</v>
      </c>
      <c r="AN175" s="28">
        <f t="shared" si="225"/>
        <v>0</v>
      </c>
      <c r="AO175" s="28">
        <f t="shared" si="193"/>
        <v>1.1908000000000001</v>
      </c>
      <c r="AP175" s="47">
        <f t="shared" si="194"/>
        <v>0</v>
      </c>
    </row>
    <row r="176" spans="1:42" x14ac:dyDescent="0.3">
      <c r="A176">
        <v>2192</v>
      </c>
      <c r="B176" s="28">
        <f t="shared" si="196"/>
        <v>4.0300000000000002E-2</v>
      </c>
      <c r="C176" s="28">
        <f t="shared" si="196"/>
        <v>3.7399999999999997E-14</v>
      </c>
      <c r="D176" s="28">
        <f t="shared" si="197"/>
        <v>2.73E-5</v>
      </c>
      <c r="E176" s="28">
        <f t="shared" si="198"/>
        <v>2.6800000000000001E-4</v>
      </c>
      <c r="F176" s="28">
        <f t="shared" si="199"/>
        <v>6.0300000000000002E-5</v>
      </c>
      <c r="G176" s="28">
        <f t="shared" si="200"/>
        <v>1.37E-7</v>
      </c>
      <c r="H176" s="28">
        <f t="shared" si="201"/>
        <v>0.40600000000000003</v>
      </c>
      <c r="I176" s="28">
        <f t="shared" si="202"/>
        <v>5.69</v>
      </c>
      <c r="J176" s="28">
        <f t="shared" si="203"/>
        <v>0.46100000000000002</v>
      </c>
      <c r="K176" s="28">
        <f t="shared" si="204"/>
        <v>3.5300000000000002E-4</v>
      </c>
      <c r="L176" s="28">
        <f t="shared" si="205"/>
        <v>9.2799999999999994E-9</v>
      </c>
      <c r="M176" s="28">
        <f t="shared" si="189"/>
        <v>6.1510000000000007</v>
      </c>
      <c r="N176" s="28">
        <f t="shared" si="190"/>
        <v>3.5300928000000001E-4</v>
      </c>
      <c r="O176">
        <v>2192</v>
      </c>
      <c r="P176" s="47">
        <f t="shared" si="206"/>
        <v>6.8040000000000003E-2</v>
      </c>
      <c r="Q176" s="47">
        <f t="shared" si="207"/>
        <v>1.0656E-13</v>
      </c>
      <c r="R176" s="47">
        <f t="shared" si="208"/>
        <v>4.5720000000000003E-5</v>
      </c>
      <c r="S176" s="47">
        <f t="shared" si="209"/>
        <v>4.572E-4</v>
      </c>
      <c r="T176" s="47">
        <f t="shared" si="210"/>
        <v>9.6840000000000001E-5</v>
      </c>
      <c r="U176" s="47">
        <f t="shared" si="211"/>
        <v>2.5524000000000001E-8</v>
      </c>
      <c r="V176" s="47">
        <f t="shared" si="212"/>
        <v>0.61919999999999997</v>
      </c>
      <c r="W176" s="47">
        <f t="shared" si="213"/>
        <v>3.7440000000000002</v>
      </c>
      <c r="X176" s="47">
        <f t="shared" si="214"/>
        <v>0.79559999999999997</v>
      </c>
      <c r="Y176" s="47">
        <f t="shared" si="215"/>
        <v>5.3279999999999998E-5</v>
      </c>
      <c r="Z176" s="47">
        <f t="shared" si="216"/>
        <v>1.3104E-3</v>
      </c>
      <c r="AA176" s="47">
        <f t="shared" si="191"/>
        <v>4.5396000000000001</v>
      </c>
      <c r="AB176" s="47">
        <f t="shared" si="192"/>
        <v>1.3636799999999999E-3</v>
      </c>
      <c r="AC176">
        <v>2192</v>
      </c>
      <c r="AD176" s="28">
        <f t="shared" si="217"/>
        <v>0.105</v>
      </c>
      <c r="AE176" s="28">
        <f t="shared" si="217"/>
        <v>1.667E-16</v>
      </c>
      <c r="AF176" s="28">
        <v>3.5410000000000001E-5</v>
      </c>
      <c r="AG176" s="28">
        <f t="shared" si="218"/>
        <v>4.4729999999999998E-4</v>
      </c>
      <c r="AH176" s="28">
        <f t="shared" si="219"/>
        <v>1.516E-4</v>
      </c>
      <c r="AI176" s="28">
        <f t="shared" si="220"/>
        <v>1.1370000000000001E-7</v>
      </c>
      <c r="AJ176" s="28">
        <f t="shared" si="221"/>
        <v>1.2789999999999999</v>
      </c>
      <c r="AK176" s="28">
        <f t="shared" si="222"/>
        <v>8.6499999999999994E-2</v>
      </c>
      <c r="AL176" s="28">
        <f t="shared" si="223"/>
        <v>1.1043000000000001</v>
      </c>
      <c r="AM176" s="28">
        <f t="shared" si="224"/>
        <v>0</v>
      </c>
      <c r="AN176" s="28">
        <f t="shared" si="225"/>
        <v>0</v>
      </c>
      <c r="AO176" s="28">
        <f t="shared" si="193"/>
        <v>1.1908000000000001</v>
      </c>
      <c r="AP176" s="47">
        <f t="shared" si="194"/>
        <v>0</v>
      </c>
    </row>
    <row r="177" spans="1:42" x14ac:dyDescent="0.3">
      <c r="A177">
        <v>2193</v>
      </c>
      <c r="B177" s="28">
        <f t="shared" si="196"/>
        <v>4.0300000000000002E-2</v>
      </c>
      <c r="C177" s="28">
        <f t="shared" si="196"/>
        <v>3.7399999999999997E-14</v>
      </c>
      <c r="D177" s="28">
        <f t="shared" si="197"/>
        <v>2.73E-5</v>
      </c>
      <c r="E177" s="28">
        <f t="shared" si="198"/>
        <v>2.6800000000000001E-4</v>
      </c>
      <c r="F177" s="28">
        <f t="shared" si="199"/>
        <v>6.0300000000000002E-5</v>
      </c>
      <c r="G177" s="28">
        <f t="shared" si="200"/>
        <v>1.37E-7</v>
      </c>
      <c r="H177" s="28">
        <f t="shared" si="201"/>
        <v>0.40600000000000003</v>
      </c>
      <c r="I177" s="28">
        <f t="shared" si="202"/>
        <v>5.69</v>
      </c>
      <c r="J177" s="28">
        <f t="shared" si="203"/>
        <v>0.46100000000000002</v>
      </c>
      <c r="K177" s="28">
        <f t="shared" si="204"/>
        <v>3.5300000000000002E-4</v>
      </c>
      <c r="L177" s="28">
        <f t="shared" si="205"/>
        <v>9.2799999999999994E-9</v>
      </c>
      <c r="M177" s="28">
        <f t="shared" si="189"/>
        <v>6.1510000000000007</v>
      </c>
      <c r="N177" s="28">
        <f t="shared" si="190"/>
        <v>3.5300928000000001E-4</v>
      </c>
      <c r="O177">
        <v>2193</v>
      </c>
      <c r="P177" s="47">
        <f t="shared" si="206"/>
        <v>6.8040000000000003E-2</v>
      </c>
      <c r="Q177" s="47">
        <f t="shared" si="207"/>
        <v>1.0656E-13</v>
      </c>
      <c r="R177" s="47">
        <f t="shared" si="208"/>
        <v>4.5720000000000003E-5</v>
      </c>
      <c r="S177" s="47">
        <f t="shared" si="209"/>
        <v>4.572E-4</v>
      </c>
      <c r="T177" s="47">
        <f t="shared" si="210"/>
        <v>9.6840000000000001E-5</v>
      </c>
      <c r="U177" s="47">
        <f t="shared" si="211"/>
        <v>2.5524000000000001E-8</v>
      </c>
      <c r="V177" s="47">
        <f t="shared" si="212"/>
        <v>0.61919999999999997</v>
      </c>
      <c r="W177" s="47">
        <f t="shared" si="213"/>
        <v>3.7440000000000002</v>
      </c>
      <c r="X177" s="47">
        <f t="shared" si="214"/>
        <v>0.79559999999999997</v>
      </c>
      <c r="Y177" s="47">
        <f t="shared" si="215"/>
        <v>5.3279999999999998E-5</v>
      </c>
      <c r="Z177" s="47">
        <f t="shared" si="216"/>
        <v>1.3104E-3</v>
      </c>
      <c r="AA177" s="47">
        <f t="shared" si="191"/>
        <v>4.5396000000000001</v>
      </c>
      <c r="AB177" s="47">
        <f t="shared" si="192"/>
        <v>1.3636799999999999E-3</v>
      </c>
      <c r="AC177">
        <v>2193</v>
      </c>
      <c r="AD177" s="28">
        <f t="shared" si="217"/>
        <v>0.105</v>
      </c>
      <c r="AE177" s="28">
        <f t="shared" si="217"/>
        <v>1.667E-16</v>
      </c>
      <c r="AF177" s="28">
        <v>3.5410000000000001E-5</v>
      </c>
      <c r="AG177" s="28">
        <f t="shared" si="218"/>
        <v>4.4729999999999998E-4</v>
      </c>
      <c r="AH177" s="28">
        <f t="shared" si="219"/>
        <v>1.516E-4</v>
      </c>
      <c r="AI177" s="28">
        <f t="shared" si="220"/>
        <v>1.1370000000000001E-7</v>
      </c>
      <c r="AJ177" s="28">
        <f t="shared" si="221"/>
        <v>1.2789999999999999</v>
      </c>
      <c r="AK177" s="28">
        <f t="shared" si="222"/>
        <v>8.6499999999999994E-2</v>
      </c>
      <c r="AL177" s="28">
        <f t="shared" si="223"/>
        <v>1.1043000000000001</v>
      </c>
      <c r="AM177" s="28">
        <f t="shared" si="224"/>
        <v>0</v>
      </c>
      <c r="AN177" s="28">
        <f t="shared" si="225"/>
        <v>0</v>
      </c>
      <c r="AO177" s="28">
        <f t="shared" si="193"/>
        <v>1.1908000000000001</v>
      </c>
      <c r="AP177" s="47">
        <f t="shared" si="194"/>
        <v>0</v>
      </c>
    </row>
    <row r="178" spans="1:42" x14ac:dyDescent="0.3">
      <c r="A178">
        <v>2194</v>
      </c>
      <c r="B178" s="28">
        <f t="shared" si="196"/>
        <v>4.0300000000000002E-2</v>
      </c>
      <c r="C178" s="28">
        <f t="shared" si="196"/>
        <v>3.7399999999999997E-14</v>
      </c>
      <c r="D178" s="28">
        <f t="shared" si="197"/>
        <v>2.73E-5</v>
      </c>
      <c r="E178" s="28">
        <f t="shared" si="198"/>
        <v>2.6800000000000001E-4</v>
      </c>
      <c r="F178" s="28">
        <f t="shared" si="199"/>
        <v>6.0300000000000002E-5</v>
      </c>
      <c r="G178" s="28">
        <f t="shared" si="200"/>
        <v>1.37E-7</v>
      </c>
      <c r="H178" s="28">
        <f t="shared" si="201"/>
        <v>0.40600000000000003</v>
      </c>
      <c r="I178" s="28">
        <f t="shared" si="202"/>
        <v>5.69</v>
      </c>
      <c r="J178" s="28">
        <f t="shared" si="203"/>
        <v>0.46100000000000002</v>
      </c>
      <c r="K178" s="28">
        <f t="shared" si="204"/>
        <v>3.5300000000000002E-4</v>
      </c>
      <c r="L178" s="28">
        <f t="shared" si="205"/>
        <v>9.2799999999999994E-9</v>
      </c>
      <c r="M178" s="28">
        <f t="shared" si="189"/>
        <v>6.1510000000000007</v>
      </c>
      <c r="N178" s="28">
        <f t="shared" si="190"/>
        <v>3.5300928000000001E-4</v>
      </c>
      <c r="O178">
        <v>2194</v>
      </c>
      <c r="P178" s="47">
        <f t="shared" si="206"/>
        <v>6.8040000000000003E-2</v>
      </c>
      <c r="Q178" s="47">
        <f t="shared" si="207"/>
        <v>1.0656E-13</v>
      </c>
      <c r="R178" s="47">
        <f t="shared" si="208"/>
        <v>4.5720000000000003E-5</v>
      </c>
      <c r="S178" s="47">
        <f t="shared" si="209"/>
        <v>4.572E-4</v>
      </c>
      <c r="T178" s="47">
        <f t="shared" si="210"/>
        <v>9.6840000000000001E-5</v>
      </c>
      <c r="U178" s="47">
        <f t="shared" si="211"/>
        <v>2.5524000000000001E-8</v>
      </c>
      <c r="V178" s="47">
        <f t="shared" si="212"/>
        <v>0.61919999999999997</v>
      </c>
      <c r="W178" s="47">
        <f t="shared" si="213"/>
        <v>3.7440000000000002</v>
      </c>
      <c r="X178" s="47">
        <f t="shared" si="214"/>
        <v>0.79559999999999997</v>
      </c>
      <c r="Y178" s="47">
        <f t="shared" si="215"/>
        <v>5.3279999999999998E-5</v>
      </c>
      <c r="Z178" s="47">
        <f t="shared" si="216"/>
        <v>1.3104E-3</v>
      </c>
      <c r="AA178" s="47">
        <f t="shared" si="191"/>
        <v>4.5396000000000001</v>
      </c>
      <c r="AB178" s="47">
        <f t="shared" si="192"/>
        <v>1.3636799999999999E-3</v>
      </c>
      <c r="AC178">
        <v>2194</v>
      </c>
      <c r="AD178" s="28">
        <f t="shared" si="217"/>
        <v>0.105</v>
      </c>
      <c r="AE178" s="28">
        <f t="shared" si="217"/>
        <v>1.667E-16</v>
      </c>
      <c r="AF178" s="28">
        <v>3.5410000000000001E-5</v>
      </c>
      <c r="AG178" s="28">
        <f t="shared" si="218"/>
        <v>4.4729999999999998E-4</v>
      </c>
      <c r="AH178" s="28">
        <f t="shared" si="219"/>
        <v>1.516E-4</v>
      </c>
      <c r="AI178" s="28">
        <f t="shared" si="220"/>
        <v>1.1370000000000001E-7</v>
      </c>
      <c r="AJ178" s="28">
        <f t="shared" si="221"/>
        <v>1.2789999999999999</v>
      </c>
      <c r="AK178" s="28">
        <f t="shared" si="222"/>
        <v>8.6499999999999994E-2</v>
      </c>
      <c r="AL178" s="28">
        <f t="shared" si="223"/>
        <v>1.1043000000000001</v>
      </c>
      <c r="AM178" s="28">
        <f t="shared" si="224"/>
        <v>0</v>
      </c>
      <c r="AN178" s="28">
        <f t="shared" si="225"/>
        <v>0</v>
      </c>
      <c r="AO178" s="28">
        <f t="shared" si="193"/>
        <v>1.1908000000000001</v>
      </c>
      <c r="AP178" s="47">
        <f t="shared" si="194"/>
        <v>0</v>
      </c>
    </row>
    <row r="179" spans="1:42" x14ac:dyDescent="0.3">
      <c r="A179">
        <v>2195</v>
      </c>
      <c r="B179" s="28">
        <f t="shared" si="196"/>
        <v>4.0300000000000002E-2</v>
      </c>
      <c r="C179" s="28">
        <f t="shared" si="196"/>
        <v>3.7399999999999997E-14</v>
      </c>
      <c r="D179" s="28">
        <f t="shared" si="197"/>
        <v>2.73E-5</v>
      </c>
      <c r="E179" s="28">
        <f t="shared" si="198"/>
        <v>2.6800000000000001E-4</v>
      </c>
      <c r="F179" s="28">
        <f t="shared" si="199"/>
        <v>6.0300000000000002E-5</v>
      </c>
      <c r="G179" s="28">
        <f t="shared" si="200"/>
        <v>1.37E-7</v>
      </c>
      <c r="H179" s="28">
        <f t="shared" si="201"/>
        <v>0.40600000000000003</v>
      </c>
      <c r="I179" s="28">
        <f t="shared" si="202"/>
        <v>5.69</v>
      </c>
      <c r="J179" s="28">
        <f t="shared" si="203"/>
        <v>0.46100000000000002</v>
      </c>
      <c r="K179" s="28">
        <f t="shared" si="204"/>
        <v>3.5300000000000002E-4</v>
      </c>
      <c r="L179" s="28">
        <f t="shared" si="205"/>
        <v>9.2799999999999994E-9</v>
      </c>
      <c r="M179" s="28">
        <f t="shared" si="189"/>
        <v>6.1510000000000007</v>
      </c>
      <c r="N179" s="28">
        <f t="shared" si="190"/>
        <v>3.5300928000000001E-4</v>
      </c>
      <c r="O179">
        <v>2195</v>
      </c>
      <c r="P179" s="47">
        <f t="shared" si="206"/>
        <v>6.8040000000000003E-2</v>
      </c>
      <c r="Q179" s="47">
        <f t="shared" si="207"/>
        <v>1.0656E-13</v>
      </c>
      <c r="R179" s="47">
        <f t="shared" si="208"/>
        <v>4.5720000000000003E-5</v>
      </c>
      <c r="S179" s="47">
        <f t="shared" si="209"/>
        <v>4.572E-4</v>
      </c>
      <c r="T179" s="47">
        <f t="shared" si="210"/>
        <v>9.6840000000000001E-5</v>
      </c>
      <c r="U179" s="47">
        <f t="shared" si="211"/>
        <v>2.5524000000000001E-8</v>
      </c>
      <c r="V179" s="47">
        <f t="shared" si="212"/>
        <v>0.61919999999999997</v>
      </c>
      <c r="W179" s="47">
        <f t="shared" si="213"/>
        <v>3.7440000000000002</v>
      </c>
      <c r="X179" s="47">
        <f t="shared" si="214"/>
        <v>0.79559999999999997</v>
      </c>
      <c r="Y179" s="47">
        <f t="shared" si="215"/>
        <v>5.3279999999999998E-5</v>
      </c>
      <c r="Z179" s="47">
        <f t="shared" si="216"/>
        <v>1.3104E-3</v>
      </c>
      <c r="AA179" s="47">
        <f t="shared" si="191"/>
        <v>4.5396000000000001</v>
      </c>
      <c r="AB179" s="47">
        <f t="shared" si="192"/>
        <v>1.3636799999999999E-3</v>
      </c>
      <c r="AC179">
        <v>2195</v>
      </c>
      <c r="AD179" s="28">
        <f t="shared" si="217"/>
        <v>0.105</v>
      </c>
      <c r="AE179" s="28">
        <f t="shared" si="217"/>
        <v>1.667E-16</v>
      </c>
      <c r="AF179" s="28">
        <v>3.5410000000000001E-5</v>
      </c>
      <c r="AG179" s="28">
        <f t="shared" si="218"/>
        <v>4.4729999999999998E-4</v>
      </c>
      <c r="AH179" s="28">
        <f t="shared" si="219"/>
        <v>1.516E-4</v>
      </c>
      <c r="AI179" s="28">
        <f t="shared" si="220"/>
        <v>1.1370000000000001E-7</v>
      </c>
      <c r="AJ179" s="28">
        <f t="shared" si="221"/>
        <v>1.2789999999999999</v>
      </c>
      <c r="AK179" s="28">
        <f t="shared" si="222"/>
        <v>8.6499999999999994E-2</v>
      </c>
      <c r="AL179" s="28">
        <f t="shared" si="223"/>
        <v>1.1043000000000001</v>
      </c>
      <c r="AM179" s="28">
        <f t="shared" si="224"/>
        <v>0</v>
      </c>
      <c r="AN179" s="28">
        <f t="shared" si="225"/>
        <v>0</v>
      </c>
      <c r="AO179" s="28">
        <f t="shared" si="193"/>
        <v>1.1908000000000001</v>
      </c>
      <c r="AP179" s="47">
        <f t="shared" si="194"/>
        <v>0</v>
      </c>
    </row>
    <row r="180" spans="1:42" x14ac:dyDescent="0.3">
      <c r="A180">
        <v>2196</v>
      </c>
      <c r="B180" s="28">
        <f t="shared" si="196"/>
        <v>4.0300000000000002E-2</v>
      </c>
      <c r="C180" s="28">
        <f t="shared" si="196"/>
        <v>3.7399999999999997E-14</v>
      </c>
      <c r="D180" s="28">
        <f t="shared" si="197"/>
        <v>2.73E-5</v>
      </c>
      <c r="E180" s="28">
        <f t="shared" si="198"/>
        <v>2.6800000000000001E-4</v>
      </c>
      <c r="F180" s="28">
        <f t="shared" si="199"/>
        <v>6.0300000000000002E-5</v>
      </c>
      <c r="G180" s="28">
        <f t="shared" si="200"/>
        <v>1.37E-7</v>
      </c>
      <c r="H180" s="28">
        <f t="shared" si="201"/>
        <v>0.40600000000000003</v>
      </c>
      <c r="I180" s="28">
        <f t="shared" si="202"/>
        <v>5.69</v>
      </c>
      <c r="J180" s="28">
        <f t="shared" si="203"/>
        <v>0.46100000000000002</v>
      </c>
      <c r="K180" s="28">
        <f t="shared" si="204"/>
        <v>3.5300000000000002E-4</v>
      </c>
      <c r="L180" s="28">
        <f t="shared" si="205"/>
        <v>9.2799999999999994E-9</v>
      </c>
      <c r="M180" s="28">
        <f t="shared" si="189"/>
        <v>6.1510000000000007</v>
      </c>
      <c r="N180" s="28">
        <f t="shared" si="190"/>
        <v>3.5300928000000001E-4</v>
      </c>
      <c r="O180">
        <v>2196</v>
      </c>
      <c r="P180" s="47">
        <f t="shared" si="206"/>
        <v>6.8040000000000003E-2</v>
      </c>
      <c r="Q180" s="47">
        <f t="shared" si="207"/>
        <v>1.0656E-13</v>
      </c>
      <c r="R180" s="47">
        <f t="shared" si="208"/>
        <v>4.5720000000000003E-5</v>
      </c>
      <c r="S180" s="47">
        <f t="shared" si="209"/>
        <v>4.572E-4</v>
      </c>
      <c r="T180" s="47">
        <f t="shared" si="210"/>
        <v>9.6840000000000001E-5</v>
      </c>
      <c r="U180" s="47">
        <f t="shared" si="211"/>
        <v>2.5524000000000001E-8</v>
      </c>
      <c r="V180" s="47">
        <f t="shared" si="212"/>
        <v>0.61919999999999997</v>
      </c>
      <c r="W180" s="47">
        <f t="shared" si="213"/>
        <v>3.7440000000000002</v>
      </c>
      <c r="X180" s="47">
        <f t="shared" si="214"/>
        <v>0.79559999999999997</v>
      </c>
      <c r="Y180" s="47">
        <f t="shared" si="215"/>
        <v>5.3279999999999998E-5</v>
      </c>
      <c r="Z180" s="47">
        <f t="shared" si="216"/>
        <v>1.3104E-3</v>
      </c>
      <c r="AA180" s="47">
        <f t="shared" si="191"/>
        <v>4.5396000000000001</v>
      </c>
      <c r="AB180" s="47">
        <f t="shared" si="192"/>
        <v>1.3636799999999999E-3</v>
      </c>
      <c r="AC180">
        <v>2196</v>
      </c>
      <c r="AD180" s="28">
        <f t="shared" si="217"/>
        <v>0.105</v>
      </c>
      <c r="AE180" s="28">
        <f t="shared" si="217"/>
        <v>1.667E-16</v>
      </c>
      <c r="AF180" s="28">
        <v>3.5410000000000001E-5</v>
      </c>
      <c r="AG180" s="28">
        <f t="shared" si="218"/>
        <v>4.4729999999999998E-4</v>
      </c>
      <c r="AH180" s="28">
        <f t="shared" si="219"/>
        <v>1.516E-4</v>
      </c>
      <c r="AI180" s="28">
        <f t="shared" si="220"/>
        <v>1.1370000000000001E-7</v>
      </c>
      <c r="AJ180" s="28">
        <f t="shared" si="221"/>
        <v>1.2789999999999999</v>
      </c>
      <c r="AK180" s="28">
        <f t="shared" si="222"/>
        <v>8.6499999999999994E-2</v>
      </c>
      <c r="AL180" s="28">
        <f t="shared" si="223"/>
        <v>1.1043000000000001</v>
      </c>
      <c r="AM180" s="28">
        <f t="shared" si="224"/>
        <v>0</v>
      </c>
      <c r="AN180" s="28">
        <f t="shared" si="225"/>
        <v>0</v>
      </c>
      <c r="AO180" s="28">
        <f t="shared" si="193"/>
        <v>1.1908000000000001</v>
      </c>
      <c r="AP180" s="47">
        <f t="shared" si="194"/>
        <v>0</v>
      </c>
    </row>
    <row r="181" spans="1:42" x14ac:dyDescent="0.3">
      <c r="A181">
        <v>2197</v>
      </c>
      <c r="B181" s="28">
        <f t="shared" si="196"/>
        <v>4.0300000000000002E-2</v>
      </c>
      <c r="C181" s="28">
        <f t="shared" si="196"/>
        <v>3.7399999999999997E-14</v>
      </c>
      <c r="D181" s="28">
        <f t="shared" si="197"/>
        <v>2.73E-5</v>
      </c>
      <c r="E181" s="28">
        <f t="shared" si="198"/>
        <v>2.6800000000000001E-4</v>
      </c>
      <c r="F181" s="28">
        <f t="shared" si="199"/>
        <v>6.0300000000000002E-5</v>
      </c>
      <c r="G181" s="28">
        <f t="shared" si="200"/>
        <v>1.37E-7</v>
      </c>
      <c r="H181" s="28">
        <f t="shared" si="201"/>
        <v>0.40600000000000003</v>
      </c>
      <c r="I181" s="28">
        <f t="shared" si="202"/>
        <v>5.69</v>
      </c>
      <c r="J181" s="28">
        <f t="shared" si="203"/>
        <v>0.46100000000000002</v>
      </c>
      <c r="K181" s="28">
        <f t="shared" si="204"/>
        <v>3.5300000000000002E-4</v>
      </c>
      <c r="L181" s="28">
        <f t="shared" si="205"/>
        <v>9.2799999999999994E-9</v>
      </c>
      <c r="M181" s="28">
        <f t="shared" si="189"/>
        <v>6.1510000000000007</v>
      </c>
      <c r="N181" s="28">
        <f t="shared" si="190"/>
        <v>3.5300928000000001E-4</v>
      </c>
      <c r="O181">
        <v>2197</v>
      </c>
      <c r="P181" s="47">
        <f t="shared" si="206"/>
        <v>6.8040000000000003E-2</v>
      </c>
      <c r="Q181" s="47">
        <f t="shared" si="207"/>
        <v>1.0656E-13</v>
      </c>
      <c r="R181" s="47">
        <f t="shared" si="208"/>
        <v>4.5720000000000003E-5</v>
      </c>
      <c r="S181" s="47">
        <f t="shared" si="209"/>
        <v>4.572E-4</v>
      </c>
      <c r="T181" s="47">
        <f t="shared" si="210"/>
        <v>9.6840000000000001E-5</v>
      </c>
      <c r="U181" s="47">
        <f t="shared" si="211"/>
        <v>2.5524000000000001E-8</v>
      </c>
      <c r="V181" s="47">
        <f t="shared" si="212"/>
        <v>0.61919999999999997</v>
      </c>
      <c r="W181" s="47">
        <f t="shared" si="213"/>
        <v>3.7440000000000002</v>
      </c>
      <c r="X181" s="47">
        <f t="shared" si="214"/>
        <v>0.79559999999999997</v>
      </c>
      <c r="Y181" s="47">
        <f t="shared" si="215"/>
        <v>5.3279999999999998E-5</v>
      </c>
      <c r="Z181" s="47">
        <f t="shared" si="216"/>
        <v>1.3104E-3</v>
      </c>
      <c r="AA181" s="47">
        <f t="shared" si="191"/>
        <v>4.5396000000000001</v>
      </c>
      <c r="AB181" s="47">
        <f t="shared" si="192"/>
        <v>1.3636799999999999E-3</v>
      </c>
      <c r="AC181">
        <v>2197</v>
      </c>
      <c r="AD181" s="28">
        <f t="shared" si="217"/>
        <v>0.105</v>
      </c>
      <c r="AE181" s="28">
        <f t="shared" si="217"/>
        <v>1.667E-16</v>
      </c>
      <c r="AF181" s="28">
        <v>3.5410000000000001E-5</v>
      </c>
      <c r="AG181" s="28">
        <f t="shared" si="218"/>
        <v>4.4729999999999998E-4</v>
      </c>
      <c r="AH181" s="28">
        <f t="shared" si="219"/>
        <v>1.516E-4</v>
      </c>
      <c r="AI181" s="28">
        <f t="shared" si="220"/>
        <v>1.1370000000000001E-7</v>
      </c>
      <c r="AJ181" s="28">
        <f t="shared" si="221"/>
        <v>1.2789999999999999</v>
      </c>
      <c r="AK181" s="28">
        <f t="shared" si="222"/>
        <v>8.6499999999999994E-2</v>
      </c>
      <c r="AL181" s="28">
        <f t="shared" si="223"/>
        <v>1.1043000000000001</v>
      </c>
      <c r="AM181" s="28">
        <f t="shared" si="224"/>
        <v>0</v>
      </c>
      <c r="AN181" s="28">
        <f t="shared" si="225"/>
        <v>0</v>
      </c>
      <c r="AO181" s="28">
        <f t="shared" si="193"/>
        <v>1.1908000000000001</v>
      </c>
      <c r="AP181" s="47">
        <f t="shared" si="194"/>
        <v>0</v>
      </c>
    </row>
    <row r="182" spans="1:42" x14ac:dyDescent="0.3">
      <c r="A182">
        <v>2198</v>
      </c>
      <c r="B182" s="28">
        <f t="shared" si="196"/>
        <v>4.0300000000000002E-2</v>
      </c>
      <c r="C182" s="28">
        <f t="shared" si="196"/>
        <v>3.7399999999999997E-14</v>
      </c>
      <c r="D182" s="28">
        <f t="shared" si="197"/>
        <v>2.73E-5</v>
      </c>
      <c r="E182" s="28">
        <f t="shared" si="198"/>
        <v>2.6800000000000001E-4</v>
      </c>
      <c r="F182" s="28">
        <f t="shared" si="199"/>
        <v>6.0300000000000002E-5</v>
      </c>
      <c r="G182" s="28">
        <f t="shared" si="200"/>
        <v>1.37E-7</v>
      </c>
      <c r="H182" s="28">
        <f t="shared" si="201"/>
        <v>0.40600000000000003</v>
      </c>
      <c r="I182" s="28">
        <f t="shared" si="202"/>
        <v>5.69</v>
      </c>
      <c r="J182" s="28">
        <f t="shared" si="203"/>
        <v>0.46100000000000002</v>
      </c>
      <c r="K182" s="28">
        <f t="shared" si="204"/>
        <v>3.5300000000000002E-4</v>
      </c>
      <c r="L182" s="28">
        <f t="shared" si="205"/>
        <v>9.2799999999999994E-9</v>
      </c>
      <c r="M182" s="28">
        <f t="shared" si="189"/>
        <v>6.1510000000000007</v>
      </c>
      <c r="N182" s="28">
        <f t="shared" si="190"/>
        <v>3.5300928000000001E-4</v>
      </c>
      <c r="O182">
        <v>2198</v>
      </c>
      <c r="P182" s="47">
        <f t="shared" si="206"/>
        <v>6.8040000000000003E-2</v>
      </c>
      <c r="Q182" s="47">
        <f t="shared" si="207"/>
        <v>1.0656E-13</v>
      </c>
      <c r="R182" s="47">
        <f t="shared" si="208"/>
        <v>4.5720000000000003E-5</v>
      </c>
      <c r="S182" s="47">
        <f t="shared" si="209"/>
        <v>4.572E-4</v>
      </c>
      <c r="T182" s="47">
        <f t="shared" si="210"/>
        <v>9.6840000000000001E-5</v>
      </c>
      <c r="U182" s="47">
        <f t="shared" si="211"/>
        <v>2.5524000000000001E-8</v>
      </c>
      <c r="V182" s="47">
        <f t="shared" si="212"/>
        <v>0.61919999999999997</v>
      </c>
      <c r="W182" s="47">
        <f t="shared" si="213"/>
        <v>3.7440000000000002</v>
      </c>
      <c r="X182" s="47">
        <f t="shared" si="214"/>
        <v>0.79559999999999997</v>
      </c>
      <c r="Y182" s="47">
        <f t="shared" si="215"/>
        <v>5.3279999999999998E-5</v>
      </c>
      <c r="Z182" s="47">
        <f t="shared" si="216"/>
        <v>1.3104E-3</v>
      </c>
      <c r="AA182" s="47">
        <f t="shared" si="191"/>
        <v>4.5396000000000001</v>
      </c>
      <c r="AB182" s="47">
        <f t="shared" si="192"/>
        <v>1.3636799999999999E-3</v>
      </c>
      <c r="AC182">
        <v>2198</v>
      </c>
      <c r="AD182" s="28">
        <f t="shared" si="217"/>
        <v>0.105</v>
      </c>
      <c r="AE182" s="28">
        <f t="shared" si="217"/>
        <v>1.667E-16</v>
      </c>
      <c r="AF182" s="28">
        <v>3.5410000000000001E-5</v>
      </c>
      <c r="AG182" s="28">
        <f t="shared" si="218"/>
        <v>4.4729999999999998E-4</v>
      </c>
      <c r="AH182" s="28">
        <f t="shared" si="219"/>
        <v>1.516E-4</v>
      </c>
      <c r="AI182" s="28">
        <f t="shared" si="220"/>
        <v>1.1370000000000001E-7</v>
      </c>
      <c r="AJ182" s="28">
        <f t="shared" si="221"/>
        <v>1.2789999999999999</v>
      </c>
      <c r="AK182" s="28">
        <f t="shared" si="222"/>
        <v>8.6499999999999994E-2</v>
      </c>
      <c r="AL182" s="28">
        <f t="shared" si="223"/>
        <v>1.1043000000000001</v>
      </c>
      <c r="AM182" s="28">
        <f t="shared" si="224"/>
        <v>0</v>
      </c>
      <c r="AN182" s="28">
        <f t="shared" si="225"/>
        <v>0</v>
      </c>
      <c r="AO182" s="28">
        <f t="shared" si="193"/>
        <v>1.1908000000000001</v>
      </c>
      <c r="AP182" s="47">
        <f t="shared" si="194"/>
        <v>0</v>
      </c>
    </row>
    <row r="183" spans="1:42" x14ac:dyDescent="0.3">
      <c r="A183">
        <v>2199</v>
      </c>
      <c r="B183" s="28">
        <f t="shared" si="196"/>
        <v>4.0300000000000002E-2</v>
      </c>
      <c r="C183" s="28">
        <f t="shared" si="196"/>
        <v>3.7399999999999997E-14</v>
      </c>
      <c r="D183" s="28">
        <f t="shared" si="197"/>
        <v>2.73E-5</v>
      </c>
      <c r="E183" s="28">
        <f t="shared" si="198"/>
        <v>2.6800000000000001E-4</v>
      </c>
      <c r="F183" s="28">
        <f t="shared" si="199"/>
        <v>6.0300000000000002E-5</v>
      </c>
      <c r="G183" s="28">
        <f t="shared" si="200"/>
        <v>1.37E-7</v>
      </c>
      <c r="H183" s="28">
        <f t="shared" si="201"/>
        <v>0.40600000000000003</v>
      </c>
      <c r="I183" s="28">
        <f t="shared" si="202"/>
        <v>5.69</v>
      </c>
      <c r="J183" s="28">
        <f t="shared" si="203"/>
        <v>0.46100000000000002</v>
      </c>
      <c r="K183" s="28">
        <f t="shared" si="204"/>
        <v>3.5300000000000002E-4</v>
      </c>
      <c r="L183" s="28">
        <f t="shared" si="205"/>
        <v>9.2799999999999994E-9</v>
      </c>
      <c r="M183" s="28">
        <f t="shared" si="189"/>
        <v>6.1510000000000007</v>
      </c>
      <c r="N183" s="28">
        <f t="shared" si="190"/>
        <v>3.5300928000000001E-4</v>
      </c>
      <c r="O183">
        <v>2199</v>
      </c>
      <c r="P183" s="47">
        <f t="shared" si="206"/>
        <v>6.8040000000000003E-2</v>
      </c>
      <c r="Q183" s="47">
        <f t="shared" si="207"/>
        <v>1.0656E-13</v>
      </c>
      <c r="R183" s="47">
        <f t="shared" si="208"/>
        <v>4.5720000000000003E-5</v>
      </c>
      <c r="S183" s="47">
        <f t="shared" si="209"/>
        <v>4.572E-4</v>
      </c>
      <c r="T183" s="47">
        <f t="shared" si="210"/>
        <v>9.6840000000000001E-5</v>
      </c>
      <c r="U183" s="47">
        <f t="shared" si="211"/>
        <v>2.5524000000000001E-8</v>
      </c>
      <c r="V183" s="47">
        <f t="shared" si="212"/>
        <v>0.61919999999999997</v>
      </c>
      <c r="W183" s="47">
        <f t="shared" si="213"/>
        <v>3.7440000000000002</v>
      </c>
      <c r="X183" s="47">
        <f t="shared" si="214"/>
        <v>0.79559999999999997</v>
      </c>
      <c r="Y183" s="47">
        <f t="shared" si="215"/>
        <v>5.3279999999999998E-5</v>
      </c>
      <c r="Z183" s="47">
        <f t="shared" si="216"/>
        <v>1.3104E-3</v>
      </c>
      <c r="AA183" s="47">
        <f t="shared" si="191"/>
        <v>4.5396000000000001</v>
      </c>
      <c r="AB183" s="47">
        <f t="shared" si="192"/>
        <v>1.3636799999999999E-3</v>
      </c>
      <c r="AC183">
        <v>2199</v>
      </c>
      <c r="AD183" s="28">
        <f t="shared" si="217"/>
        <v>0.105</v>
      </c>
      <c r="AE183" s="28">
        <f t="shared" si="217"/>
        <v>1.667E-16</v>
      </c>
      <c r="AF183" s="28">
        <v>3.5410000000000001E-5</v>
      </c>
      <c r="AG183" s="28">
        <f t="shared" si="218"/>
        <v>4.4729999999999998E-4</v>
      </c>
      <c r="AH183" s="28">
        <f t="shared" si="219"/>
        <v>1.516E-4</v>
      </c>
      <c r="AI183" s="28">
        <f t="shared" si="220"/>
        <v>1.1370000000000001E-7</v>
      </c>
      <c r="AJ183" s="28">
        <f t="shared" si="221"/>
        <v>1.2789999999999999</v>
      </c>
      <c r="AK183" s="28">
        <f t="shared" si="222"/>
        <v>8.6499999999999994E-2</v>
      </c>
      <c r="AL183" s="28">
        <f t="shared" si="223"/>
        <v>1.1043000000000001</v>
      </c>
      <c r="AM183" s="28">
        <f t="shared" si="224"/>
        <v>0</v>
      </c>
      <c r="AN183" s="28">
        <f t="shared" si="225"/>
        <v>0</v>
      </c>
      <c r="AO183" s="28">
        <f t="shared" si="193"/>
        <v>1.1908000000000001</v>
      </c>
      <c r="AP183" s="47">
        <f t="shared" si="194"/>
        <v>0</v>
      </c>
    </row>
    <row r="184" spans="1:42" x14ac:dyDescent="0.3">
      <c r="A184">
        <v>2200</v>
      </c>
      <c r="B184" s="28">
        <f t="shared" si="196"/>
        <v>4.0300000000000002E-2</v>
      </c>
      <c r="C184" s="28">
        <f t="shared" si="196"/>
        <v>3.7399999999999997E-14</v>
      </c>
      <c r="D184" s="28">
        <f t="shared" si="197"/>
        <v>2.73E-5</v>
      </c>
      <c r="E184" s="28">
        <f t="shared" si="198"/>
        <v>2.6800000000000001E-4</v>
      </c>
      <c r="F184" s="28">
        <f t="shared" si="199"/>
        <v>6.0300000000000002E-5</v>
      </c>
      <c r="G184" s="28">
        <f t="shared" si="200"/>
        <v>1.37E-7</v>
      </c>
      <c r="H184" s="28">
        <f t="shared" si="201"/>
        <v>0.40600000000000003</v>
      </c>
      <c r="I184" s="28">
        <f t="shared" si="202"/>
        <v>5.69</v>
      </c>
      <c r="J184" s="28">
        <f t="shared" si="203"/>
        <v>0.46100000000000002</v>
      </c>
      <c r="K184" s="28">
        <f t="shared" si="204"/>
        <v>3.5300000000000002E-4</v>
      </c>
      <c r="L184" s="28">
        <f t="shared" si="205"/>
        <v>9.2799999999999994E-9</v>
      </c>
      <c r="M184" s="28">
        <f t="shared" si="189"/>
        <v>6.1510000000000007</v>
      </c>
      <c r="N184" s="28">
        <f t="shared" si="190"/>
        <v>3.5300928000000001E-4</v>
      </c>
      <c r="O184">
        <v>2200</v>
      </c>
      <c r="P184" s="47">
        <f t="shared" si="206"/>
        <v>6.8040000000000003E-2</v>
      </c>
      <c r="Q184" s="47">
        <f t="shared" si="207"/>
        <v>1.0656E-13</v>
      </c>
      <c r="R184" s="47">
        <f t="shared" si="208"/>
        <v>4.5720000000000003E-5</v>
      </c>
      <c r="S184" s="47">
        <f t="shared" si="209"/>
        <v>4.572E-4</v>
      </c>
      <c r="T184" s="47">
        <f t="shared" si="210"/>
        <v>9.6840000000000001E-5</v>
      </c>
      <c r="U184" s="47">
        <f t="shared" si="211"/>
        <v>2.5524000000000001E-8</v>
      </c>
      <c r="V184" s="47">
        <f t="shared" si="212"/>
        <v>0.61919999999999997</v>
      </c>
      <c r="W184" s="47">
        <f t="shared" si="213"/>
        <v>3.7440000000000002</v>
      </c>
      <c r="X184" s="47">
        <f t="shared" si="214"/>
        <v>0.79559999999999997</v>
      </c>
      <c r="Y184" s="47">
        <f t="shared" si="215"/>
        <v>5.3279999999999998E-5</v>
      </c>
      <c r="Z184" s="47">
        <f t="shared" si="216"/>
        <v>1.3104E-3</v>
      </c>
      <c r="AA184" s="47">
        <f t="shared" si="191"/>
        <v>4.5396000000000001</v>
      </c>
      <c r="AB184" s="47">
        <f t="shared" si="192"/>
        <v>1.3636799999999999E-3</v>
      </c>
      <c r="AC184">
        <v>2200</v>
      </c>
      <c r="AD184" s="28">
        <f t="shared" si="217"/>
        <v>0.105</v>
      </c>
      <c r="AE184" s="28">
        <f t="shared" si="217"/>
        <v>1.667E-16</v>
      </c>
      <c r="AF184" s="28">
        <v>3.5410000000000001E-5</v>
      </c>
      <c r="AG184" s="28">
        <f t="shared" si="218"/>
        <v>4.4729999999999998E-4</v>
      </c>
      <c r="AH184" s="28">
        <f t="shared" si="219"/>
        <v>1.516E-4</v>
      </c>
      <c r="AI184" s="28">
        <f t="shared" si="220"/>
        <v>1.1370000000000001E-7</v>
      </c>
      <c r="AJ184" s="28">
        <f t="shared" si="221"/>
        <v>1.2789999999999999</v>
      </c>
      <c r="AK184" s="28">
        <f t="shared" si="222"/>
        <v>8.6499999999999994E-2</v>
      </c>
      <c r="AL184" s="28">
        <f t="shared" si="223"/>
        <v>1.1043000000000001</v>
      </c>
      <c r="AM184" s="28">
        <f t="shared" si="224"/>
        <v>0</v>
      </c>
      <c r="AN184" s="28">
        <f t="shared" si="225"/>
        <v>0</v>
      </c>
      <c r="AO184" s="28">
        <f t="shared" si="193"/>
        <v>1.1908000000000001</v>
      </c>
      <c r="AP184" s="47">
        <f t="shared" si="194"/>
        <v>0</v>
      </c>
    </row>
    <row r="185" spans="1:42" x14ac:dyDescent="0.3">
      <c r="A185">
        <v>2201</v>
      </c>
      <c r="B185" s="28">
        <f t="shared" si="196"/>
        <v>4.0300000000000002E-2</v>
      </c>
      <c r="C185" s="28">
        <f t="shared" si="196"/>
        <v>3.7399999999999997E-14</v>
      </c>
      <c r="D185" s="28">
        <f t="shared" si="197"/>
        <v>2.73E-5</v>
      </c>
      <c r="E185" s="28">
        <f t="shared" si="198"/>
        <v>2.6800000000000001E-4</v>
      </c>
      <c r="F185" s="28">
        <f t="shared" si="199"/>
        <v>6.0300000000000002E-5</v>
      </c>
      <c r="G185" s="28">
        <f t="shared" si="200"/>
        <v>1.37E-7</v>
      </c>
      <c r="H185" s="28">
        <f t="shared" si="201"/>
        <v>0.40600000000000003</v>
      </c>
      <c r="I185" s="28">
        <f t="shared" si="202"/>
        <v>5.69</v>
      </c>
      <c r="J185" s="28">
        <f t="shared" si="203"/>
        <v>0.46100000000000002</v>
      </c>
      <c r="K185" s="28">
        <f t="shared" si="204"/>
        <v>3.5300000000000002E-4</v>
      </c>
      <c r="L185" s="28">
        <f t="shared" si="205"/>
        <v>9.2799999999999994E-9</v>
      </c>
      <c r="M185" s="28">
        <f t="shared" si="189"/>
        <v>6.1510000000000007</v>
      </c>
      <c r="N185" s="28">
        <f t="shared" si="190"/>
        <v>3.5300928000000001E-4</v>
      </c>
      <c r="O185">
        <v>2201</v>
      </c>
      <c r="P185" s="47">
        <f t="shared" si="206"/>
        <v>6.8040000000000003E-2</v>
      </c>
      <c r="Q185" s="47">
        <f t="shared" si="207"/>
        <v>1.0656E-13</v>
      </c>
      <c r="R185" s="47">
        <f t="shared" si="208"/>
        <v>4.5720000000000003E-5</v>
      </c>
      <c r="S185" s="47">
        <f t="shared" si="209"/>
        <v>4.572E-4</v>
      </c>
      <c r="T185" s="47">
        <f t="shared" si="210"/>
        <v>9.6840000000000001E-5</v>
      </c>
      <c r="U185" s="47">
        <f t="shared" si="211"/>
        <v>2.5524000000000001E-8</v>
      </c>
      <c r="V185" s="47">
        <f t="shared" si="212"/>
        <v>0.61919999999999997</v>
      </c>
      <c r="W185" s="47">
        <f t="shared" si="213"/>
        <v>3.7440000000000002</v>
      </c>
      <c r="X185" s="47">
        <f t="shared" si="214"/>
        <v>0.79559999999999997</v>
      </c>
      <c r="Y185" s="47">
        <f t="shared" si="215"/>
        <v>5.3279999999999998E-5</v>
      </c>
      <c r="Z185" s="47">
        <f t="shared" si="216"/>
        <v>1.3104E-3</v>
      </c>
      <c r="AA185" s="47">
        <f t="shared" si="191"/>
        <v>4.5396000000000001</v>
      </c>
      <c r="AB185" s="47">
        <f t="shared" si="192"/>
        <v>1.3636799999999999E-3</v>
      </c>
      <c r="AC185">
        <v>2201</v>
      </c>
      <c r="AD185" s="28">
        <f t="shared" si="217"/>
        <v>0.105</v>
      </c>
      <c r="AE185" s="28">
        <f t="shared" si="217"/>
        <v>1.667E-16</v>
      </c>
      <c r="AF185" s="28">
        <v>3.5410000000000001E-5</v>
      </c>
      <c r="AG185" s="28">
        <f t="shared" si="218"/>
        <v>4.4729999999999998E-4</v>
      </c>
      <c r="AH185" s="28">
        <f t="shared" si="219"/>
        <v>1.516E-4</v>
      </c>
      <c r="AI185" s="28">
        <f t="shared" si="220"/>
        <v>1.1370000000000001E-7</v>
      </c>
      <c r="AJ185" s="28">
        <f t="shared" si="221"/>
        <v>1.2789999999999999</v>
      </c>
      <c r="AK185" s="28">
        <f t="shared" si="222"/>
        <v>8.6499999999999994E-2</v>
      </c>
      <c r="AL185" s="28">
        <f t="shared" si="223"/>
        <v>1.1043000000000001</v>
      </c>
      <c r="AM185" s="28">
        <f t="shared" si="224"/>
        <v>0</v>
      </c>
      <c r="AN185" s="28">
        <f t="shared" si="225"/>
        <v>0</v>
      </c>
      <c r="AO185" s="28">
        <f t="shared" si="193"/>
        <v>1.1908000000000001</v>
      </c>
      <c r="AP185" s="47">
        <f t="shared" si="194"/>
        <v>0</v>
      </c>
    </row>
    <row r="186" spans="1:42" x14ac:dyDescent="0.3">
      <c r="A186">
        <v>2202</v>
      </c>
      <c r="B186" s="28">
        <f t="shared" si="196"/>
        <v>4.0300000000000002E-2</v>
      </c>
      <c r="C186" s="28">
        <f t="shared" si="196"/>
        <v>3.7399999999999997E-14</v>
      </c>
      <c r="D186" s="28">
        <f t="shared" si="197"/>
        <v>2.73E-5</v>
      </c>
      <c r="E186" s="28">
        <f t="shared" si="198"/>
        <v>2.6800000000000001E-4</v>
      </c>
      <c r="F186" s="28">
        <f t="shared" si="199"/>
        <v>6.0300000000000002E-5</v>
      </c>
      <c r="G186" s="28">
        <f t="shared" si="200"/>
        <v>1.37E-7</v>
      </c>
      <c r="H186" s="28">
        <f t="shared" si="201"/>
        <v>0.40600000000000003</v>
      </c>
      <c r="I186" s="28">
        <f t="shared" si="202"/>
        <v>5.69</v>
      </c>
      <c r="J186" s="28">
        <f t="shared" si="203"/>
        <v>0.46100000000000002</v>
      </c>
      <c r="K186" s="28">
        <f t="shared" si="204"/>
        <v>3.5300000000000002E-4</v>
      </c>
      <c r="L186" s="28">
        <f t="shared" si="205"/>
        <v>9.2799999999999994E-9</v>
      </c>
      <c r="M186" s="28">
        <f t="shared" si="189"/>
        <v>6.1510000000000007</v>
      </c>
      <c r="N186" s="28">
        <f t="shared" si="190"/>
        <v>3.5300928000000001E-4</v>
      </c>
      <c r="O186">
        <v>2202</v>
      </c>
      <c r="P186" s="47">
        <f t="shared" si="206"/>
        <v>6.8040000000000003E-2</v>
      </c>
      <c r="Q186" s="47">
        <f t="shared" si="207"/>
        <v>1.0656E-13</v>
      </c>
      <c r="R186" s="47">
        <f t="shared" si="208"/>
        <v>4.5720000000000003E-5</v>
      </c>
      <c r="S186" s="47">
        <f t="shared" si="209"/>
        <v>4.572E-4</v>
      </c>
      <c r="T186" s="47">
        <f t="shared" si="210"/>
        <v>9.6840000000000001E-5</v>
      </c>
      <c r="U186" s="47">
        <f t="shared" si="211"/>
        <v>2.5524000000000001E-8</v>
      </c>
      <c r="V186" s="47">
        <f t="shared" si="212"/>
        <v>0.61919999999999997</v>
      </c>
      <c r="W186" s="47">
        <f t="shared" si="213"/>
        <v>3.7440000000000002</v>
      </c>
      <c r="X186" s="47">
        <f t="shared" si="214"/>
        <v>0.79559999999999997</v>
      </c>
      <c r="Y186" s="47">
        <f t="shared" si="215"/>
        <v>5.3279999999999998E-5</v>
      </c>
      <c r="Z186" s="47">
        <f t="shared" si="216"/>
        <v>1.3104E-3</v>
      </c>
      <c r="AA186" s="47">
        <f t="shared" si="191"/>
        <v>4.5396000000000001</v>
      </c>
      <c r="AB186" s="47">
        <f t="shared" si="192"/>
        <v>1.3636799999999999E-3</v>
      </c>
      <c r="AC186">
        <v>2202</v>
      </c>
      <c r="AD186" s="28">
        <f t="shared" si="217"/>
        <v>0.105</v>
      </c>
      <c r="AE186" s="28">
        <f t="shared" si="217"/>
        <v>1.667E-16</v>
      </c>
      <c r="AF186" s="28">
        <v>3.5410000000000001E-5</v>
      </c>
      <c r="AG186" s="28">
        <f t="shared" si="218"/>
        <v>4.4729999999999998E-4</v>
      </c>
      <c r="AH186" s="28">
        <f t="shared" si="219"/>
        <v>1.516E-4</v>
      </c>
      <c r="AI186" s="28">
        <f t="shared" si="220"/>
        <v>1.1370000000000001E-7</v>
      </c>
      <c r="AJ186" s="28">
        <f t="shared" si="221"/>
        <v>1.2789999999999999</v>
      </c>
      <c r="AK186" s="28">
        <f t="shared" si="222"/>
        <v>8.6499999999999994E-2</v>
      </c>
      <c r="AL186" s="28">
        <f t="shared" si="223"/>
        <v>1.1043000000000001</v>
      </c>
      <c r="AM186" s="28">
        <f t="shared" si="224"/>
        <v>0</v>
      </c>
      <c r="AN186" s="28">
        <f t="shared" si="225"/>
        <v>0</v>
      </c>
      <c r="AO186" s="28">
        <f t="shared" si="193"/>
        <v>1.1908000000000001</v>
      </c>
      <c r="AP186" s="47">
        <f t="shared" si="194"/>
        <v>0</v>
      </c>
    </row>
    <row r="187" spans="1:42" x14ac:dyDescent="0.3">
      <c r="A187">
        <v>2203</v>
      </c>
      <c r="B187" s="28">
        <f t="shared" si="196"/>
        <v>4.0300000000000002E-2</v>
      </c>
      <c r="C187" s="28">
        <f t="shared" si="196"/>
        <v>3.7399999999999997E-14</v>
      </c>
      <c r="D187" s="28">
        <f t="shared" si="197"/>
        <v>2.73E-5</v>
      </c>
      <c r="E187" s="28">
        <f t="shared" si="198"/>
        <v>2.6800000000000001E-4</v>
      </c>
      <c r="F187" s="28">
        <f t="shared" si="199"/>
        <v>6.0300000000000002E-5</v>
      </c>
      <c r="G187" s="28">
        <f t="shared" si="200"/>
        <v>1.37E-7</v>
      </c>
      <c r="H187" s="28">
        <f t="shared" si="201"/>
        <v>0.40600000000000003</v>
      </c>
      <c r="I187" s="28">
        <f t="shared" si="202"/>
        <v>5.69</v>
      </c>
      <c r="J187" s="28">
        <f t="shared" si="203"/>
        <v>0.46100000000000002</v>
      </c>
      <c r="K187" s="28">
        <f t="shared" si="204"/>
        <v>3.5300000000000002E-4</v>
      </c>
      <c r="L187" s="28">
        <f t="shared" si="205"/>
        <v>9.2799999999999994E-9</v>
      </c>
      <c r="M187" s="28">
        <f t="shared" si="189"/>
        <v>6.1510000000000007</v>
      </c>
      <c r="N187" s="28">
        <f t="shared" si="190"/>
        <v>3.5300928000000001E-4</v>
      </c>
      <c r="O187">
        <v>2203</v>
      </c>
      <c r="P187" s="47">
        <f t="shared" si="206"/>
        <v>6.8040000000000003E-2</v>
      </c>
      <c r="Q187" s="47">
        <f t="shared" si="207"/>
        <v>1.0656E-13</v>
      </c>
      <c r="R187" s="47">
        <f t="shared" si="208"/>
        <v>4.5720000000000003E-5</v>
      </c>
      <c r="S187" s="47">
        <f t="shared" si="209"/>
        <v>4.572E-4</v>
      </c>
      <c r="T187" s="47">
        <f t="shared" si="210"/>
        <v>9.6840000000000001E-5</v>
      </c>
      <c r="U187" s="47">
        <f t="shared" si="211"/>
        <v>2.5524000000000001E-8</v>
      </c>
      <c r="V187" s="47">
        <f t="shared" si="212"/>
        <v>0.61919999999999997</v>
      </c>
      <c r="W187" s="47">
        <f t="shared" si="213"/>
        <v>3.7440000000000002</v>
      </c>
      <c r="X187" s="47">
        <f t="shared" si="214"/>
        <v>0.79559999999999997</v>
      </c>
      <c r="Y187" s="47">
        <f t="shared" si="215"/>
        <v>5.3279999999999998E-5</v>
      </c>
      <c r="Z187" s="47">
        <f t="shared" si="216"/>
        <v>1.3104E-3</v>
      </c>
      <c r="AA187" s="47">
        <f t="shared" si="191"/>
        <v>4.5396000000000001</v>
      </c>
      <c r="AB187" s="47">
        <f t="shared" si="192"/>
        <v>1.3636799999999999E-3</v>
      </c>
      <c r="AC187">
        <v>2203</v>
      </c>
      <c r="AD187" s="28">
        <f t="shared" si="217"/>
        <v>0.105</v>
      </c>
      <c r="AE187" s="28">
        <f t="shared" si="217"/>
        <v>1.667E-16</v>
      </c>
      <c r="AF187" s="28">
        <v>3.5410000000000001E-5</v>
      </c>
      <c r="AG187" s="28">
        <f t="shared" si="218"/>
        <v>4.4729999999999998E-4</v>
      </c>
      <c r="AH187" s="28">
        <f t="shared" si="219"/>
        <v>1.516E-4</v>
      </c>
      <c r="AI187" s="28">
        <f t="shared" si="220"/>
        <v>1.1370000000000001E-7</v>
      </c>
      <c r="AJ187" s="28">
        <f t="shared" si="221"/>
        <v>1.2789999999999999</v>
      </c>
      <c r="AK187" s="28">
        <f t="shared" si="222"/>
        <v>8.6499999999999994E-2</v>
      </c>
      <c r="AL187" s="28">
        <f t="shared" si="223"/>
        <v>1.1043000000000001</v>
      </c>
      <c r="AM187" s="28">
        <f t="shared" si="224"/>
        <v>0</v>
      </c>
      <c r="AN187" s="28">
        <f t="shared" si="225"/>
        <v>0</v>
      </c>
      <c r="AO187" s="28">
        <f t="shared" si="193"/>
        <v>1.1908000000000001</v>
      </c>
      <c r="AP187" s="47">
        <f t="shared" si="194"/>
        <v>0</v>
      </c>
    </row>
    <row r="188" spans="1:42" x14ac:dyDescent="0.3">
      <c r="A188">
        <v>2204</v>
      </c>
      <c r="B188" s="28">
        <f t="shared" si="196"/>
        <v>4.0300000000000002E-2</v>
      </c>
      <c r="C188" s="28">
        <f t="shared" si="196"/>
        <v>3.7399999999999997E-14</v>
      </c>
      <c r="D188" s="28">
        <f t="shared" si="197"/>
        <v>2.73E-5</v>
      </c>
      <c r="E188" s="28">
        <f t="shared" si="198"/>
        <v>2.6800000000000001E-4</v>
      </c>
      <c r="F188" s="28">
        <f t="shared" si="199"/>
        <v>6.0300000000000002E-5</v>
      </c>
      <c r="G188" s="28">
        <f t="shared" si="200"/>
        <v>1.37E-7</v>
      </c>
      <c r="H188" s="28">
        <f t="shared" si="201"/>
        <v>0.40600000000000003</v>
      </c>
      <c r="I188" s="28">
        <f t="shared" si="202"/>
        <v>5.69</v>
      </c>
      <c r="J188" s="28">
        <f t="shared" si="203"/>
        <v>0.46100000000000002</v>
      </c>
      <c r="K188" s="28">
        <f t="shared" si="204"/>
        <v>3.5300000000000002E-4</v>
      </c>
      <c r="L188" s="28">
        <f t="shared" si="205"/>
        <v>9.2799999999999994E-9</v>
      </c>
      <c r="M188" s="28">
        <f t="shared" si="189"/>
        <v>6.1510000000000007</v>
      </c>
      <c r="N188" s="28">
        <f t="shared" si="190"/>
        <v>3.5300928000000001E-4</v>
      </c>
      <c r="O188">
        <v>2204</v>
      </c>
      <c r="P188" s="47">
        <f t="shared" si="206"/>
        <v>6.8040000000000003E-2</v>
      </c>
      <c r="Q188" s="47">
        <f t="shared" si="207"/>
        <v>1.0656E-13</v>
      </c>
      <c r="R188" s="47">
        <f t="shared" si="208"/>
        <v>4.5720000000000003E-5</v>
      </c>
      <c r="S188" s="47">
        <f t="shared" si="209"/>
        <v>4.572E-4</v>
      </c>
      <c r="T188" s="47">
        <f t="shared" si="210"/>
        <v>9.6840000000000001E-5</v>
      </c>
      <c r="U188" s="47">
        <f t="shared" si="211"/>
        <v>2.5524000000000001E-8</v>
      </c>
      <c r="V188" s="47">
        <f t="shared" si="212"/>
        <v>0.61919999999999997</v>
      </c>
      <c r="W188" s="47">
        <f t="shared" si="213"/>
        <v>3.7440000000000002</v>
      </c>
      <c r="X188" s="47">
        <f t="shared" si="214"/>
        <v>0.79559999999999997</v>
      </c>
      <c r="Y188" s="47">
        <f t="shared" si="215"/>
        <v>5.3279999999999998E-5</v>
      </c>
      <c r="Z188" s="47">
        <f t="shared" si="216"/>
        <v>1.3104E-3</v>
      </c>
      <c r="AA188" s="47">
        <f t="shared" si="191"/>
        <v>4.5396000000000001</v>
      </c>
      <c r="AB188" s="47">
        <f t="shared" si="192"/>
        <v>1.3636799999999999E-3</v>
      </c>
      <c r="AC188">
        <v>2204</v>
      </c>
      <c r="AD188" s="28">
        <f t="shared" si="217"/>
        <v>0.105</v>
      </c>
      <c r="AE188" s="28">
        <f t="shared" si="217"/>
        <v>1.667E-16</v>
      </c>
      <c r="AF188" s="28">
        <v>3.5410000000000001E-5</v>
      </c>
      <c r="AG188" s="28">
        <f t="shared" si="218"/>
        <v>4.4729999999999998E-4</v>
      </c>
      <c r="AH188" s="28">
        <f t="shared" si="219"/>
        <v>1.516E-4</v>
      </c>
      <c r="AI188" s="28">
        <f t="shared" si="220"/>
        <v>1.1370000000000001E-7</v>
      </c>
      <c r="AJ188" s="28">
        <f t="shared" si="221"/>
        <v>1.2789999999999999</v>
      </c>
      <c r="AK188" s="28">
        <f t="shared" si="222"/>
        <v>8.6499999999999994E-2</v>
      </c>
      <c r="AL188" s="28">
        <f t="shared" si="223"/>
        <v>1.1043000000000001</v>
      </c>
      <c r="AM188" s="28">
        <f t="shared" si="224"/>
        <v>0</v>
      </c>
      <c r="AN188" s="28">
        <f t="shared" si="225"/>
        <v>0</v>
      </c>
      <c r="AO188" s="28">
        <f t="shared" si="193"/>
        <v>1.1908000000000001</v>
      </c>
      <c r="AP188" s="47">
        <f t="shared" si="194"/>
        <v>0</v>
      </c>
    </row>
    <row r="189" spans="1:42" x14ac:dyDescent="0.3">
      <c r="A189">
        <v>2205</v>
      </c>
      <c r="B189" s="28">
        <f t="shared" si="196"/>
        <v>4.0300000000000002E-2</v>
      </c>
      <c r="C189" s="28">
        <f t="shared" si="196"/>
        <v>3.7399999999999997E-14</v>
      </c>
      <c r="D189" s="28">
        <f t="shared" si="197"/>
        <v>2.73E-5</v>
      </c>
      <c r="E189" s="28">
        <f t="shared" si="198"/>
        <v>2.6800000000000001E-4</v>
      </c>
      <c r="F189" s="28">
        <f t="shared" si="199"/>
        <v>6.0300000000000002E-5</v>
      </c>
      <c r="G189" s="28">
        <f t="shared" si="200"/>
        <v>1.37E-7</v>
      </c>
      <c r="H189" s="28">
        <f t="shared" si="201"/>
        <v>0.40600000000000003</v>
      </c>
      <c r="I189" s="28">
        <f t="shared" si="202"/>
        <v>5.69</v>
      </c>
      <c r="J189" s="28">
        <f t="shared" si="203"/>
        <v>0.46100000000000002</v>
      </c>
      <c r="K189" s="28">
        <f t="shared" si="204"/>
        <v>3.5300000000000002E-4</v>
      </c>
      <c r="L189" s="28">
        <f t="shared" si="205"/>
        <v>9.2799999999999994E-9</v>
      </c>
      <c r="M189" s="28">
        <f t="shared" si="189"/>
        <v>6.1510000000000007</v>
      </c>
      <c r="N189" s="28">
        <f t="shared" si="190"/>
        <v>3.5300928000000001E-4</v>
      </c>
      <c r="O189">
        <v>2205</v>
      </c>
      <c r="P189" s="47">
        <f t="shared" si="206"/>
        <v>6.8040000000000003E-2</v>
      </c>
      <c r="Q189" s="47">
        <f t="shared" si="207"/>
        <v>1.0656E-13</v>
      </c>
      <c r="R189" s="47">
        <f t="shared" si="208"/>
        <v>4.5720000000000003E-5</v>
      </c>
      <c r="S189" s="47">
        <f t="shared" si="209"/>
        <v>4.572E-4</v>
      </c>
      <c r="T189" s="47">
        <f t="shared" si="210"/>
        <v>9.6840000000000001E-5</v>
      </c>
      <c r="U189" s="47">
        <f t="shared" si="211"/>
        <v>2.5524000000000001E-8</v>
      </c>
      <c r="V189" s="47">
        <f t="shared" si="212"/>
        <v>0.61919999999999997</v>
      </c>
      <c r="W189" s="47">
        <f t="shared" si="213"/>
        <v>3.7440000000000002</v>
      </c>
      <c r="X189" s="47">
        <f t="shared" si="214"/>
        <v>0.79559999999999997</v>
      </c>
      <c r="Y189" s="47">
        <f t="shared" si="215"/>
        <v>5.3279999999999998E-5</v>
      </c>
      <c r="Z189" s="47">
        <f t="shared" si="216"/>
        <v>1.3104E-3</v>
      </c>
      <c r="AA189" s="47">
        <f t="shared" si="191"/>
        <v>4.5396000000000001</v>
      </c>
      <c r="AB189" s="47">
        <f t="shared" si="192"/>
        <v>1.3636799999999999E-3</v>
      </c>
      <c r="AC189">
        <v>2205</v>
      </c>
      <c r="AD189" s="28">
        <f t="shared" si="217"/>
        <v>0.105</v>
      </c>
      <c r="AE189" s="28">
        <f t="shared" si="217"/>
        <v>1.667E-16</v>
      </c>
      <c r="AF189" s="28">
        <v>3.5410000000000001E-5</v>
      </c>
      <c r="AG189" s="28">
        <f t="shared" si="218"/>
        <v>4.4729999999999998E-4</v>
      </c>
      <c r="AH189" s="28">
        <f t="shared" si="219"/>
        <v>1.516E-4</v>
      </c>
      <c r="AI189" s="28">
        <f t="shared" si="220"/>
        <v>1.1370000000000001E-7</v>
      </c>
      <c r="AJ189" s="28">
        <f t="shared" si="221"/>
        <v>1.2789999999999999</v>
      </c>
      <c r="AK189" s="28">
        <f t="shared" si="222"/>
        <v>8.6499999999999994E-2</v>
      </c>
      <c r="AL189" s="28">
        <f t="shared" si="223"/>
        <v>1.1043000000000001</v>
      </c>
      <c r="AM189" s="28">
        <f t="shared" si="224"/>
        <v>0</v>
      </c>
      <c r="AN189" s="28">
        <f t="shared" si="225"/>
        <v>0</v>
      </c>
      <c r="AO189" s="28">
        <f t="shared" si="193"/>
        <v>1.1908000000000001</v>
      </c>
      <c r="AP189" s="47">
        <f t="shared" si="194"/>
        <v>0</v>
      </c>
    </row>
    <row r="190" spans="1:42" x14ac:dyDescent="0.3">
      <c r="A190">
        <v>2206</v>
      </c>
      <c r="B190" s="28">
        <f t="shared" si="196"/>
        <v>4.0300000000000002E-2</v>
      </c>
      <c r="C190" s="28">
        <f t="shared" si="196"/>
        <v>3.7399999999999997E-14</v>
      </c>
      <c r="D190" s="28">
        <f t="shared" si="197"/>
        <v>2.73E-5</v>
      </c>
      <c r="E190" s="28">
        <f t="shared" si="198"/>
        <v>2.6800000000000001E-4</v>
      </c>
      <c r="F190" s="28">
        <f t="shared" si="199"/>
        <v>6.0300000000000002E-5</v>
      </c>
      <c r="G190" s="28">
        <f t="shared" si="200"/>
        <v>1.37E-7</v>
      </c>
      <c r="H190" s="28">
        <f t="shared" si="201"/>
        <v>0.40600000000000003</v>
      </c>
      <c r="I190" s="28">
        <f t="shared" si="202"/>
        <v>5.69</v>
      </c>
      <c r="J190" s="28">
        <f t="shared" si="203"/>
        <v>0.46100000000000002</v>
      </c>
      <c r="K190" s="28">
        <f t="shared" si="204"/>
        <v>3.5300000000000002E-4</v>
      </c>
      <c r="L190" s="28">
        <f t="shared" si="205"/>
        <v>9.2799999999999994E-9</v>
      </c>
      <c r="M190" s="28">
        <f t="shared" si="189"/>
        <v>6.1510000000000007</v>
      </c>
      <c r="N190" s="28">
        <f t="shared" si="190"/>
        <v>3.5300928000000001E-4</v>
      </c>
      <c r="O190">
        <v>2206</v>
      </c>
      <c r="P190" s="47">
        <f t="shared" si="206"/>
        <v>6.8040000000000003E-2</v>
      </c>
      <c r="Q190" s="47">
        <f t="shared" si="207"/>
        <v>1.0656E-13</v>
      </c>
      <c r="R190" s="47">
        <f t="shared" si="208"/>
        <v>4.5720000000000003E-5</v>
      </c>
      <c r="S190" s="47">
        <f t="shared" si="209"/>
        <v>4.572E-4</v>
      </c>
      <c r="T190" s="47">
        <f t="shared" si="210"/>
        <v>9.6840000000000001E-5</v>
      </c>
      <c r="U190" s="47">
        <f t="shared" si="211"/>
        <v>2.5524000000000001E-8</v>
      </c>
      <c r="V190" s="47">
        <f t="shared" si="212"/>
        <v>0.61919999999999997</v>
      </c>
      <c r="W190" s="47">
        <f t="shared" si="213"/>
        <v>3.7440000000000002</v>
      </c>
      <c r="X190" s="47">
        <f t="shared" si="214"/>
        <v>0.79559999999999997</v>
      </c>
      <c r="Y190" s="47">
        <f t="shared" si="215"/>
        <v>5.3279999999999998E-5</v>
      </c>
      <c r="Z190" s="47">
        <f t="shared" si="216"/>
        <v>1.3104E-3</v>
      </c>
      <c r="AA190" s="47">
        <f t="shared" si="191"/>
        <v>4.5396000000000001</v>
      </c>
      <c r="AB190" s="47">
        <f t="shared" si="192"/>
        <v>1.3636799999999999E-3</v>
      </c>
      <c r="AC190">
        <v>2206</v>
      </c>
      <c r="AD190" s="28">
        <f t="shared" si="217"/>
        <v>0.105</v>
      </c>
      <c r="AE190" s="28">
        <f t="shared" si="217"/>
        <v>1.667E-16</v>
      </c>
      <c r="AF190" s="28">
        <v>3.5410000000000001E-5</v>
      </c>
      <c r="AG190" s="28">
        <f t="shared" si="218"/>
        <v>4.4729999999999998E-4</v>
      </c>
      <c r="AH190" s="28">
        <f t="shared" si="219"/>
        <v>1.516E-4</v>
      </c>
      <c r="AI190" s="28">
        <f t="shared" si="220"/>
        <v>1.1370000000000001E-7</v>
      </c>
      <c r="AJ190" s="28">
        <f t="shared" si="221"/>
        <v>1.2789999999999999</v>
      </c>
      <c r="AK190" s="28">
        <f t="shared" si="222"/>
        <v>8.6499999999999994E-2</v>
      </c>
      <c r="AL190" s="28">
        <f t="shared" si="223"/>
        <v>1.1043000000000001</v>
      </c>
      <c r="AM190" s="28">
        <f t="shared" si="224"/>
        <v>0</v>
      </c>
      <c r="AN190" s="28">
        <f t="shared" si="225"/>
        <v>0</v>
      </c>
      <c r="AO190" s="28">
        <f t="shared" si="193"/>
        <v>1.1908000000000001</v>
      </c>
      <c r="AP190" s="47">
        <f t="shared" si="194"/>
        <v>0</v>
      </c>
    </row>
    <row r="191" spans="1:42" x14ac:dyDescent="0.3">
      <c r="A191">
        <v>2207</v>
      </c>
      <c r="B191" s="28">
        <f t="shared" si="196"/>
        <v>4.0300000000000002E-2</v>
      </c>
      <c r="C191" s="28">
        <f t="shared" si="196"/>
        <v>3.7399999999999997E-14</v>
      </c>
      <c r="D191" s="28">
        <f t="shared" si="197"/>
        <v>2.73E-5</v>
      </c>
      <c r="E191" s="28">
        <f t="shared" si="198"/>
        <v>2.6800000000000001E-4</v>
      </c>
      <c r="F191" s="28">
        <f t="shared" si="199"/>
        <v>6.0300000000000002E-5</v>
      </c>
      <c r="G191" s="28">
        <f t="shared" si="200"/>
        <v>1.37E-7</v>
      </c>
      <c r="H191" s="28">
        <f t="shared" si="201"/>
        <v>0.40600000000000003</v>
      </c>
      <c r="I191" s="28">
        <f t="shared" si="202"/>
        <v>5.69</v>
      </c>
      <c r="J191" s="28">
        <f t="shared" si="203"/>
        <v>0.46100000000000002</v>
      </c>
      <c r="K191" s="28">
        <f t="shared" si="204"/>
        <v>3.5300000000000002E-4</v>
      </c>
      <c r="L191" s="28">
        <f t="shared" si="205"/>
        <v>9.2799999999999994E-9</v>
      </c>
      <c r="M191" s="28">
        <f t="shared" si="189"/>
        <v>6.1510000000000007</v>
      </c>
      <c r="N191" s="28">
        <f t="shared" si="190"/>
        <v>3.5300928000000001E-4</v>
      </c>
      <c r="O191">
        <v>2207</v>
      </c>
      <c r="P191" s="47">
        <f t="shared" si="206"/>
        <v>6.8040000000000003E-2</v>
      </c>
      <c r="Q191" s="47">
        <f t="shared" si="207"/>
        <v>1.0656E-13</v>
      </c>
      <c r="R191" s="47">
        <f t="shared" si="208"/>
        <v>4.5720000000000003E-5</v>
      </c>
      <c r="S191" s="47">
        <f t="shared" si="209"/>
        <v>4.572E-4</v>
      </c>
      <c r="T191" s="47">
        <f t="shared" si="210"/>
        <v>9.6840000000000001E-5</v>
      </c>
      <c r="U191" s="47">
        <f t="shared" si="211"/>
        <v>2.5524000000000001E-8</v>
      </c>
      <c r="V191" s="47">
        <f t="shared" si="212"/>
        <v>0.61919999999999997</v>
      </c>
      <c r="W191" s="47">
        <f t="shared" si="213"/>
        <v>3.7440000000000002</v>
      </c>
      <c r="X191" s="47">
        <f t="shared" si="214"/>
        <v>0.79559999999999997</v>
      </c>
      <c r="Y191" s="47">
        <f t="shared" si="215"/>
        <v>5.3279999999999998E-5</v>
      </c>
      <c r="Z191" s="47">
        <f t="shared" si="216"/>
        <v>1.3104E-3</v>
      </c>
      <c r="AA191" s="47">
        <f t="shared" si="191"/>
        <v>4.5396000000000001</v>
      </c>
      <c r="AB191" s="47">
        <f t="shared" si="192"/>
        <v>1.3636799999999999E-3</v>
      </c>
      <c r="AC191">
        <v>2207</v>
      </c>
      <c r="AD191" s="28">
        <f t="shared" si="217"/>
        <v>0.105</v>
      </c>
      <c r="AE191" s="28">
        <f t="shared" si="217"/>
        <v>1.667E-16</v>
      </c>
      <c r="AF191" s="28">
        <v>3.5410000000000001E-5</v>
      </c>
      <c r="AG191" s="28">
        <f t="shared" si="218"/>
        <v>4.4729999999999998E-4</v>
      </c>
      <c r="AH191" s="28">
        <f t="shared" si="219"/>
        <v>1.516E-4</v>
      </c>
      <c r="AI191" s="28">
        <f t="shared" si="220"/>
        <v>1.1370000000000001E-7</v>
      </c>
      <c r="AJ191" s="28">
        <f t="shared" si="221"/>
        <v>1.2789999999999999</v>
      </c>
      <c r="AK191" s="28">
        <f t="shared" si="222"/>
        <v>8.6499999999999994E-2</v>
      </c>
      <c r="AL191" s="28">
        <f t="shared" si="223"/>
        <v>1.1043000000000001</v>
      </c>
      <c r="AM191" s="28">
        <f t="shared" si="224"/>
        <v>0</v>
      </c>
      <c r="AN191" s="28">
        <f t="shared" si="225"/>
        <v>0</v>
      </c>
      <c r="AO191" s="28">
        <f t="shared" si="193"/>
        <v>1.1908000000000001</v>
      </c>
      <c r="AP191" s="47">
        <f t="shared" si="194"/>
        <v>0</v>
      </c>
    </row>
    <row r="192" spans="1:42" x14ac:dyDescent="0.3">
      <c r="A192">
        <v>2208</v>
      </c>
      <c r="B192" s="28">
        <f t="shared" si="196"/>
        <v>4.0300000000000002E-2</v>
      </c>
      <c r="C192" s="28">
        <f t="shared" si="196"/>
        <v>3.7399999999999997E-14</v>
      </c>
      <c r="D192" s="28">
        <f t="shared" si="197"/>
        <v>2.73E-5</v>
      </c>
      <c r="E192" s="28">
        <f t="shared" si="198"/>
        <v>2.6800000000000001E-4</v>
      </c>
      <c r="F192" s="28">
        <f t="shared" si="199"/>
        <v>6.0300000000000002E-5</v>
      </c>
      <c r="G192" s="28">
        <f t="shared" si="200"/>
        <v>1.37E-7</v>
      </c>
      <c r="H192" s="28">
        <f t="shared" si="201"/>
        <v>0.40600000000000003</v>
      </c>
      <c r="I192" s="28">
        <f t="shared" si="202"/>
        <v>5.69</v>
      </c>
      <c r="J192" s="28">
        <f t="shared" si="203"/>
        <v>0.46100000000000002</v>
      </c>
      <c r="K192" s="28">
        <f t="shared" si="204"/>
        <v>3.5300000000000002E-4</v>
      </c>
      <c r="L192" s="28">
        <f t="shared" si="205"/>
        <v>9.2799999999999994E-9</v>
      </c>
      <c r="M192" s="28">
        <f t="shared" si="189"/>
        <v>6.1510000000000007</v>
      </c>
      <c r="N192" s="28">
        <f t="shared" si="190"/>
        <v>3.5300928000000001E-4</v>
      </c>
      <c r="O192">
        <v>2208</v>
      </c>
      <c r="P192" s="47">
        <f t="shared" si="206"/>
        <v>6.8040000000000003E-2</v>
      </c>
      <c r="Q192" s="47">
        <f t="shared" si="207"/>
        <v>1.0656E-13</v>
      </c>
      <c r="R192" s="47">
        <f t="shared" si="208"/>
        <v>4.5720000000000003E-5</v>
      </c>
      <c r="S192" s="47">
        <f t="shared" si="209"/>
        <v>4.572E-4</v>
      </c>
      <c r="T192" s="47">
        <f t="shared" si="210"/>
        <v>9.6840000000000001E-5</v>
      </c>
      <c r="U192" s="47">
        <f t="shared" si="211"/>
        <v>2.5524000000000001E-8</v>
      </c>
      <c r="V192" s="47">
        <f t="shared" si="212"/>
        <v>0.61919999999999997</v>
      </c>
      <c r="W192" s="47">
        <f t="shared" si="213"/>
        <v>3.7440000000000002</v>
      </c>
      <c r="X192" s="47">
        <f t="shared" si="214"/>
        <v>0.79559999999999997</v>
      </c>
      <c r="Y192" s="47">
        <f t="shared" si="215"/>
        <v>5.3279999999999998E-5</v>
      </c>
      <c r="Z192" s="47">
        <f t="shared" si="216"/>
        <v>1.3104E-3</v>
      </c>
      <c r="AA192" s="47">
        <f t="shared" si="191"/>
        <v>4.5396000000000001</v>
      </c>
      <c r="AB192" s="47">
        <f t="shared" si="192"/>
        <v>1.3636799999999999E-3</v>
      </c>
      <c r="AC192">
        <v>2208</v>
      </c>
      <c r="AD192" s="28">
        <f t="shared" si="217"/>
        <v>0.105</v>
      </c>
      <c r="AE192" s="28">
        <f t="shared" si="217"/>
        <v>1.667E-16</v>
      </c>
      <c r="AF192" s="28">
        <v>3.5410000000000001E-5</v>
      </c>
      <c r="AG192" s="28">
        <f t="shared" si="218"/>
        <v>4.4729999999999998E-4</v>
      </c>
      <c r="AH192" s="28">
        <f t="shared" si="219"/>
        <v>1.516E-4</v>
      </c>
      <c r="AI192" s="28">
        <f t="shared" si="220"/>
        <v>1.1370000000000001E-7</v>
      </c>
      <c r="AJ192" s="28">
        <f t="shared" si="221"/>
        <v>1.2789999999999999</v>
      </c>
      <c r="AK192" s="28">
        <f t="shared" si="222"/>
        <v>8.6499999999999994E-2</v>
      </c>
      <c r="AL192" s="28">
        <f t="shared" si="223"/>
        <v>1.1043000000000001</v>
      </c>
      <c r="AM192" s="28">
        <f t="shared" si="224"/>
        <v>0</v>
      </c>
      <c r="AN192" s="28">
        <f t="shared" si="225"/>
        <v>0</v>
      </c>
      <c r="AO192" s="28">
        <f t="shared" si="193"/>
        <v>1.1908000000000001</v>
      </c>
      <c r="AP192" s="47">
        <f t="shared" si="194"/>
        <v>0</v>
      </c>
    </row>
    <row r="193" spans="1:42" x14ac:dyDescent="0.3">
      <c r="A193">
        <v>2209</v>
      </c>
      <c r="B193" s="28">
        <f t="shared" si="196"/>
        <v>4.0300000000000002E-2</v>
      </c>
      <c r="C193" s="28">
        <f t="shared" si="196"/>
        <v>3.7399999999999997E-14</v>
      </c>
      <c r="D193" s="28">
        <f t="shared" si="197"/>
        <v>2.73E-5</v>
      </c>
      <c r="E193" s="28">
        <f t="shared" si="198"/>
        <v>2.6800000000000001E-4</v>
      </c>
      <c r="F193" s="28">
        <f t="shared" si="199"/>
        <v>6.0300000000000002E-5</v>
      </c>
      <c r="G193" s="28">
        <f t="shared" si="200"/>
        <v>1.37E-7</v>
      </c>
      <c r="H193" s="28">
        <f t="shared" si="201"/>
        <v>0.40600000000000003</v>
      </c>
      <c r="I193" s="28">
        <f t="shared" si="202"/>
        <v>5.69</v>
      </c>
      <c r="J193" s="28">
        <f t="shared" si="203"/>
        <v>0.46100000000000002</v>
      </c>
      <c r="K193" s="28">
        <f t="shared" si="204"/>
        <v>3.5300000000000002E-4</v>
      </c>
      <c r="L193" s="28">
        <f t="shared" si="205"/>
        <v>9.2799999999999994E-9</v>
      </c>
      <c r="M193" s="28">
        <f t="shared" si="189"/>
        <v>6.1510000000000007</v>
      </c>
      <c r="N193" s="28">
        <f t="shared" si="190"/>
        <v>3.5300928000000001E-4</v>
      </c>
      <c r="O193">
        <v>2209</v>
      </c>
      <c r="P193" s="47">
        <f t="shared" si="206"/>
        <v>6.8040000000000003E-2</v>
      </c>
      <c r="Q193" s="47">
        <f t="shared" si="207"/>
        <v>1.0656E-13</v>
      </c>
      <c r="R193" s="47">
        <f t="shared" si="208"/>
        <v>4.5720000000000003E-5</v>
      </c>
      <c r="S193" s="47">
        <f t="shared" si="209"/>
        <v>4.572E-4</v>
      </c>
      <c r="T193" s="47">
        <f t="shared" si="210"/>
        <v>9.6840000000000001E-5</v>
      </c>
      <c r="U193" s="47">
        <f t="shared" si="211"/>
        <v>2.5524000000000001E-8</v>
      </c>
      <c r="V193" s="47">
        <f t="shared" si="212"/>
        <v>0.61919999999999997</v>
      </c>
      <c r="W193" s="47">
        <f t="shared" si="213"/>
        <v>3.7440000000000002</v>
      </c>
      <c r="X193" s="47">
        <f t="shared" si="214"/>
        <v>0.79559999999999997</v>
      </c>
      <c r="Y193" s="47">
        <f t="shared" si="215"/>
        <v>5.3279999999999998E-5</v>
      </c>
      <c r="Z193" s="47">
        <f t="shared" si="216"/>
        <v>1.3104E-3</v>
      </c>
      <c r="AA193" s="47">
        <f t="shared" si="191"/>
        <v>4.5396000000000001</v>
      </c>
      <c r="AB193" s="47">
        <f t="shared" si="192"/>
        <v>1.3636799999999999E-3</v>
      </c>
      <c r="AC193">
        <v>2209</v>
      </c>
      <c r="AD193" s="28">
        <f t="shared" si="217"/>
        <v>0.105</v>
      </c>
      <c r="AE193" s="28">
        <f t="shared" si="217"/>
        <v>1.667E-16</v>
      </c>
      <c r="AF193" s="28">
        <v>3.5410000000000001E-5</v>
      </c>
      <c r="AG193" s="28">
        <f t="shared" si="218"/>
        <v>4.4729999999999998E-4</v>
      </c>
      <c r="AH193" s="28">
        <f t="shared" si="219"/>
        <v>1.516E-4</v>
      </c>
      <c r="AI193" s="28">
        <f t="shared" si="220"/>
        <v>1.1370000000000001E-7</v>
      </c>
      <c r="AJ193" s="28">
        <f t="shared" si="221"/>
        <v>1.2789999999999999</v>
      </c>
      <c r="AK193" s="28">
        <f t="shared" si="222"/>
        <v>8.6499999999999994E-2</v>
      </c>
      <c r="AL193" s="28">
        <f t="shared" si="223"/>
        <v>1.1043000000000001</v>
      </c>
      <c r="AM193" s="28">
        <f t="shared" si="224"/>
        <v>0</v>
      </c>
      <c r="AN193" s="28">
        <f t="shared" si="225"/>
        <v>0</v>
      </c>
      <c r="AO193" s="28">
        <f t="shared" si="193"/>
        <v>1.1908000000000001</v>
      </c>
      <c r="AP193" s="47">
        <f t="shared" si="194"/>
        <v>0</v>
      </c>
    </row>
    <row r="194" spans="1:42" x14ac:dyDescent="0.3">
      <c r="A194">
        <v>2210</v>
      </c>
      <c r="B194" s="28">
        <f t="shared" si="196"/>
        <v>4.0300000000000002E-2</v>
      </c>
      <c r="C194" s="28">
        <f t="shared" si="196"/>
        <v>3.7399999999999997E-14</v>
      </c>
      <c r="D194" s="28">
        <f t="shared" si="197"/>
        <v>2.73E-5</v>
      </c>
      <c r="E194" s="28">
        <f t="shared" si="198"/>
        <v>2.6800000000000001E-4</v>
      </c>
      <c r="F194" s="28">
        <f t="shared" si="199"/>
        <v>6.0300000000000002E-5</v>
      </c>
      <c r="G194" s="28">
        <f t="shared" si="200"/>
        <v>1.37E-7</v>
      </c>
      <c r="H194" s="28">
        <f t="shared" si="201"/>
        <v>0.40600000000000003</v>
      </c>
      <c r="I194" s="28">
        <f t="shared" si="202"/>
        <v>5.69</v>
      </c>
      <c r="J194" s="28">
        <f t="shared" si="203"/>
        <v>0.46100000000000002</v>
      </c>
      <c r="K194" s="28">
        <f t="shared" si="204"/>
        <v>3.5300000000000002E-4</v>
      </c>
      <c r="L194" s="28">
        <f t="shared" si="205"/>
        <v>9.2799999999999994E-9</v>
      </c>
      <c r="M194" s="28">
        <f t="shared" si="189"/>
        <v>6.1510000000000007</v>
      </c>
      <c r="N194" s="28">
        <f t="shared" si="190"/>
        <v>3.5300928000000001E-4</v>
      </c>
      <c r="O194">
        <v>2210</v>
      </c>
      <c r="P194" s="47">
        <f t="shared" si="206"/>
        <v>6.8040000000000003E-2</v>
      </c>
      <c r="Q194" s="47">
        <f t="shared" si="207"/>
        <v>1.0656E-13</v>
      </c>
      <c r="R194" s="47">
        <f t="shared" si="208"/>
        <v>4.5720000000000003E-5</v>
      </c>
      <c r="S194" s="47">
        <f t="shared" si="209"/>
        <v>4.572E-4</v>
      </c>
      <c r="T194" s="47">
        <f t="shared" si="210"/>
        <v>9.6840000000000001E-5</v>
      </c>
      <c r="U194" s="47">
        <f t="shared" si="211"/>
        <v>2.5524000000000001E-8</v>
      </c>
      <c r="V194" s="47">
        <f t="shared" si="212"/>
        <v>0.61919999999999997</v>
      </c>
      <c r="W194" s="47">
        <f t="shared" si="213"/>
        <v>3.7440000000000002</v>
      </c>
      <c r="X194" s="47">
        <f t="shared" si="214"/>
        <v>0.79559999999999997</v>
      </c>
      <c r="Y194" s="47">
        <f t="shared" si="215"/>
        <v>5.3279999999999998E-5</v>
      </c>
      <c r="Z194" s="47">
        <f t="shared" si="216"/>
        <v>1.3104E-3</v>
      </c>
      <c r="AA194" s="47">
        <f t="shared" si="191"/>
        <v>4.5396000000000001</v>
      </c>
      <c r="AB194" s="47">
        <f t="shared" si="192"/>
        <v>1.3636799999999999E-3</v>
      </c>
      <c r="AC194">
        <v>2210</v>
      </c>
      <c r="AD194" s="28">
        <f t="shared" si="217"/>
        <v>0.105</v>
      </c>
      <c r="AE194" s="28">
        <f t="shared" si="217"/>
        <v>1.667E-16</v>
      </c>
      <c r="AF194" s="28">
        <v>3.5410000000000001E-5</v>
      </c>
      <c r="AG194" s="28">
        <f t="shared" si="218"/>
        <v>4.4729999999999998E-4</v>
      </c>
      <c r="AH194" s="28">
        <f t="shared" si="219"/>
        <v>1.516E-4</v>
      </c>
      <c r="AI194" s="28">
        <f t="shared" si="220"/>
        <v>1.1370000000000001E-7</v>
      </c>
      <c r="AJ194" s="28">
        <f t="shared" si="221"/>
        <v>1.2789999999999999</v>
      </c>
      <c r="AK194" s="28">
        <f t="shared" si="222"/>
        <v>8.6499999999999994E-2</v>
      </c>
      <c r="AL194" s="28">
        <f t="shared" si="223"/>
        <v>1.1043000000000001</v>
      </c>
      <c r="AM194" s="28">
        <f t="shared" si="224"/>
        <v>0</v>
      </c>
      <c r="AN194" s="28">
        <f t="shared" si="225"/>
        <v>0</v>
      </c>
      <c r="AO194" s="28">
        <f t="shared" si="193"/>
        <v>1.1908000000000001</v>
      </c>
      <c r="AP194" s="47">
        <f t="shared" si="194"/>
        <v>0</v>
      </c>
    </row>
    <row r="195" spans="1:42" x14ac:dyDescent="0.3">
      <c r="A195">
        <v>2211</v>
      </c>
      <c r="B195" s="28">
        <f t="shared" si="196"/>
        <v>4.0300000000000002E-2</v>
      </c>
      <c r="C195" s="28">
        <f t="shared" si="196"/>
        <v>3.7399999999999997E-14</v>
      </c>
      <c r="D195" s="28">
        <f t="shared" si="197"/>
        <v>2.73E-5</v>
      </c>
      <c r="E195" s="28">
        <f t="shared" si="198"/>
        <v>2.6800000000000001E-4</v>
      </c>
      <c r="F195" s="28">
        <f t="shared" si="199"/>
        <v>6.0300000000000002E-5</v>
      </c>
      <c r="G195" s="28">
        <f t="shared" si="200"/>
        <v>1.37E-7</v>
      </c>
      <c r="H195" s="28">
        <f t="shared" si="201"/>
        <v>0.40600000000000003</v>
      </c>
      <c r="I195" s="28">
        <f t="shared" si="202"/>
        <v>5.69</v>
      </c>
      <c r="J195" s="28">
        <f t="shared" si="203"/>
        <v>0.46100000000000002</v>
      </c>
      <c r="K195" s="28">
        <f t="shared" si="204"/>
        <v>3.5300000000000002E-4</v>
      </c>
      <c r="L195" s="28">
        <f t="shared" si="205"/>
        <v>9.2799999999999994E-9</v>
      </c>
      <c r="M195" s="28">
        <f t="shared" si="189"/>
        <v>6.1510000000000007</v>
      </c>
      <c r="N195" s="28">
        <f t="shared" si="190"/>
        <v>3.5300928000000001E-4</v>
      </c>
      <c r="O195">
        <v>2211</v>
      </c>
      <c r="P195" s="47">
        <f t="shared" si="206"/>
        <v>6.8040000000000003E-2</v>
      </c>
      <c r="Q195" s="47">
        <f t="shared" si="207"/>
        <v>1.0656E-13</v>
      </c>
      <c r="R195" s="47">
        <f t="shared" si="208"/>
        <v>4.5720000000000003E-5</v>
      </c>
      <c r="S195" s="47">
        <f t="shared" si="209"/>
        <v>4.572E-4</v>
      </c>
      <c r="T195" s="47">
        <f t="shared" si="210"/>
        <v>9.6840000000000001E-5</v>
      </c>
      <c r="U195" s="47">
        <f t="shared" si="211"/>
        <v>2.5524000000000001E-8</v>
      </c>
      <c r="V195" s="47">
        <f t="shared" si="212"/>
        <v>0.61919999999999997</v>
      </c>
      <c r="W195" s="47">
        <f t="shared" si="213"/>
        <v>3.7440000000000002</v>
      </c>
      <c r="X195" s="47">
        <f t="shared" si="214"/>
        <v>0.79559999999999997</v>
      </c>
      <c r="Y195" s="47">
        <f t="shared" si="215"/>
        <v>5.3279999999999998E-5</v>
      </c>
      <c r="Z195" s="47">
        <f t="shared" si="216"/>
        <v>1.3104E-3</v>
      </c>
      <c r="AA195" s="47">
        <f t="shared" si="191"/>
        <v>4.5396000000000001</v>
      </c>
      <c r="AB195" s="47">
        <f t="shared" si="192"/>
        <v>1.3636799999999999E-3</v>
      </c>
      <c r="AC195">
        <v>2211</v>
      </c>
      <c r="AD195" s="28">
        <f t="shared" si="217"/>
        <v>0.105</v>
      </c>
      <c r="AE195" s="28">
        <f t="shared" si="217"/>
        <v>1.667E-16</v>
      </c>
      <c r="AF195" s="28">
        <v>3.5410000000000001E-5</v>
      </c>
      <c r="AG195" s="28">
        <f t="shared" si="218"/>
        <v>4.4729999999999998E-4</v>
      </c>
      <c r="AH195" s="28">
        <f t="shared" si="219"/>
        <v>1.516E-4</v>
      </c>
      <c r="AI195" s="28">
        <f t="shared" si="220"/>
        <v>1.1370000000000001E-7</v>
      </c>
      <c r="AJ195" s="28">
        <f t="shared" si="221"/>
        <v>1.2789999999999999</v>
      </c>
      <c r="AK195" s="28">
        <f t="shared" si="222"/>
        <v>8.6499999999999994E-2</v>
      </c>
      <c r="AL195" s="28">
        <f t="shared" si="223"/>
        <v>1.1043000000000001</v>
      </c>
      <c r="AM195" s="28">
        <f t="shared" si="224"/>
        <v>0</v>
      </c>
      <c r="AN195" s="28">
        <f t="shared" si="225"/>
        <v>0</v>
      </c>
      <c r="AO195" s="28">
        <f t="shared" si="193"/>
        <v>1.1908000000000001</v>
      </c>
      <c r="AP195" s="47">
        <f t="shared" si="194"/>
        <v>0</v>
      </c>
    </row>
    <row r="196" spans="1:42" x14ac:dyDescent="0.3">
      <c r="A196">
        <v>2212</v>
      </c>
      <c r="B196" s="28">
        <f t="shared" si="196"/>
        <v>4.0300000000000002E-2</v>
      </c>
      <c r="C196" s="28">
        <f t="shared" si="196"/>
        <v>3.7399999999999997E-14</v>
      </c>
      <c r="D196" s="28">
        <f t="shared" si="197"/>
        <v>2.73E-5</v>
      </c>
      <c r="E196" s="28">
        <f t="shared" si="198"/>
        <v>2.6800000000000001E-4</v>
      </c>
      <c r="F196" s="28">
        <f t="shared" si="199"/>
        <v>6.0300000000000002E-5</v>
      </c>
      <c r="G196" s="28">
        <f t="shared" si="200"/>
        <v>1.37E-7</v>
      </c>
      <c r="H196" s="28">
        <f t="shared" si="201"/>
        <v>0.40600000000000003</v>
      </c>
      <c r="I196" s="28">
        <f t="shared" si="202"/>
        <v>5.69</v>
      </c>
      <c r="J196" s="28">
        <f t="shared" si="203"/>
        <v>0.46100000000000002</v>
      </c>
      <c r="K196" s="28">
        <f t="shared" si="204"/>
        <v>3.5300000000000002E-4</v>
      </c>
      <c r="L196" s="28">
        <f t="shared" si="205"/>
        <v>9.2799999999999994E-9</v>
      </c>
      <c r="M196" s="28">
        <f t="shared" si="189"/>
        <v>6.1510000000000007</v>
      </c>
      <c r="N196" s="28">
        <f t="shared" si="190"/>
        <v>3.5300928000000001E-4</v>
      </c>
      <c r="O196">
        <v>2212</v>
      </c>
      <c r="P196" s="47">
        <f t="shared" si="206"/>
        <v>6.8040000000000003E-2</v>
      </c>
      <c r="Q196" s="47">
        <f t="shared" si="207"/>
        <v>1.0656E-13</v>
      </c>
      <c r="R196" s="47">
        <f t="shared" si="208"/>
        <v>4.5720000000000003E-5</v>
      </c>
      <c r="S196" s="47">
        <f t="shared" si="209"/>
        <v>4.572E-4</v>
      </c>
      <c r="T196" s="47">
        <f t="shared" si="210"/>
        <v>9.6840000000000001E-5</v>
      </c>
      <c r="U196" s="47">
        <f t="shared" si="211"/>
        <v>2.5524000000000001E-8</v>
      </c>
      <c r="V196" s="47">
        <f t="shared" si="212"/>
        <v>0.61919999999999997</v>
      </c>
      <c r="W196" s="47">
        <f t="shared" si="213"/>
        <v>3.7440000000000002</v>
      </c>
      <c r="X196" s="47">
        <f t="shared" si="214"/>
        <v>0.79559999999999997</v>
      </c>
      <c r="Y196" s="47">
        <f t="shared" si="215"/>
        <v>5.3279999999999998E-5</v>
      </c>
      <c r="Z196" s="47">
        <f t="shared" si="216"/>
        <v>1.3104E-3</v>
      </c>
      <c r="AA196" s="47">
        <f t="shared" si="191"/>
        <v>4.5396000000000001</v>
      </c>
      <c r="AB196" s="47">
        <f t="shared" si="192"/>
        <v>1.3636799999999999E-3</v>
      </c>
      <c r="AC196">
        <v>2212</v>
      </c>
      <c r="AD196" s="28">
        <f t="shared" si="217"/>
        <v>0.105</v>
      </c>
      <c r="AE196" s="28">
        <f t="shared" si="217"/>
        <v>1.667E-16</v>
      </c>
      <c r="AF196" s="28">
        <v>3.5410000000000001E-5</v>
      </c>
      <c r="AG196" s="28">
        <f t="shared" si="218"/>
        <v>4.4729999999999998E-4</v>
      </c>
      <c r="AH196" s="28">
        <f t="shared" si="219"/>
        <v>1.516E-4</v>
      </c>
      <c r="AI196" s="28">
        <f t="shared" si="220"/>
        <v>1.1370000000000001E-7</v>
      </c>
      <c r="AJ196" s="28">
        <f t="shared" si="221"/>
        <v>1.2789999999999999</v>
      </c>
      <c r="AK196" s="28">
        <f t="shared" si="222"/>
        <v>8.6499999999999994E-2</v>
      </c>
      <c r="AL196" s="28">
        <f t="shared" si="223"/>
        <v>1.1043000000000001</v>
      </c>
      <c r="AM196" s="28">
        <f t="shared" si="224"/>
        <v>0</v>
      </c>
      <c r="AN196" s="28">
        <f t="shared" si="225"/>
        <v>0</v>
      </c>
      <c r="AO196" s="28">
        <f t="shared" si="193"/>
        <v>1.1908000000000001</v>
      </c>
      <c r="AP196" s="47">
        <f t="shared" si="194"/>
        <v>0</v>
      </c>
    </row>
    <row r="197" spans="1:42" x14ac:dyDescent="0.3">
      <c r="A197">
        <v>2213</v>
      </c>
      <c r="B197" s="28">
        <f t="shared" si="196"/>
        <v>4.0300000000000002E-2</v>
      </c>
      <c r="C197" s="28">
        <f t="shared" si="196"/>
        <v>3.7399999999999997E-14</v>
      </c>
      <c r="D197" s="28">
        <f t="shared" si="197"/>
        <v>2.73E-5</v>
      </c>
      <c r="E197" s="28">
        <f t="shared" si="198"/>
        <v>2.6800000000000001E-4</v>
      </c>
      <c r="F197" s="28">
        <f t="shared" si="199"/>
        <v>6.0300000000000002E-5</v>
      </c>
      <c r="G197" s="28">
        <f t="shared" si="200"/>
        <v>1.37E-7</v>
      </c>
      <c r="H197" s="28">
        <f t="shared" si="201"/>
        <v>0.40600000000000003</v>
      </c>
      <c r="I197" s="28">
        <f t="shared" si="202"/>
        <v>5.69</v>
      </c>
      <c r="J197" s="28">
        <f t="shared" si="203"/>
        <v>0.46100000000000002</v>
      </c>
      <c r="K197" s="28">
        <f t="shared" si="204"/>
        <v>3.5300000000000002E-4</v>
      </c>
      <c r="L197" s="28">
        <f t="shared" si="205"/>
        <v>9.2799999999999994E-9</v>
      </c>
      <c r="M197" s="28">
        <f t="shared" ref="M197:M260" si="226">I197+J197</f>
        <v>6.1510000000000007</v>
      </c>
      <c r="N197" s="28">
        <f t="shared" ref="N197:N260" si="227">K197+L197</f>
        <v>3.5300928000000001E-4</v>
      </c>
      <c r="O197">
        <v>2213</v>
      </c>
      <c r="P197" s="47">
        <f t="shared" si="206"/>
        <v>6.8040000000000003E-2</v>
      </c>
      <c r="Q197" s="47">
        <f t="shared" si="207"/>
        <v>1.0656E-13</v>
      </c>
      <c r="R197" s="47">
        <f t="shared" si="208"/>
        <v>4.5720000000000003E-5</v>
      </c>
      <c r="S197" s="47">
        <f t="shared" si="209"/>
        <v>4.572E-4</v>
      </c>
      <c r="T197" s="47">
        <f t="shared" si="210"/>
        <v>9.6840000000000001E-5</v>
      </c>
      <c r="U197" s="47">
        <f t="shared" si="211"/>
        <v>2.5524000000000001E-8</v>
      </c>
      <c r="V197" s="47">
        <f t="shared" si="212"/>
        <v>0.61919999999999997</v>
      </c>
      <c r="W197" s="47">
        <f t="shared" si="213"/>
        <v>3.7440000000000002</v>
      </c>
      <c r="X197" s="47">
        <f t="shared" si="214"/>
        <v>0.79559999999999997</v>
      </c>
      <c r="Y197" s="47">
        <f t="shared" si="215"/>
        <v>5.3279999999999998E-5</v>
      </c>
      <c r="Z197" s="47">
        <f t="shared" si="216"/>
        <v>1.3104E-3</v>
      </c>
      <c r="AA197" s="47">
        <f t="shared" ref="AA197:AA260" si="228">W197+X197</f>
        <v>4.5396000000000001</v>
      </c>
      <c r="AB197" s="47">
        <f t="shared" ref="AB197:AB260" si="229">Y197+Z197</f>
        <v>1.3636799999999999E-3</v>
      </c>
      <c r="AC197">
        <v>2213</v>
      </c>
      <c r="AD197" s="28">
        <f t="shared" si="217"/>
        <v>0.105</v>
      </c>
      <c r="AE197" s="28">
        <f t="shared" si="217"/>
        <v>1.667E-16</v>
      </c>
      <c r="AF197" s="28">
        <v>3.5410000000000001E-5</v>
      </c>
      <c r="AG197" s="28">
        <f t="shared" si="218"/>
        <v>4.4729999999999998E-4</v>
      </c>
      <c r="AH197" s="28">
        <f t="shared" si="219"/>
        <v>1.516E-4</v>
      </c>
      <c r="AI197" s="28">
        <f t="shared" si="220"/>
        <v>1.1370000000000001E-7</v>
      </c>
      <c r="AJ197" s="28">
        <f t="shared" si="221"/>
        <v>1.2789999999999999</v>
      </c>
      <c r="AK197" s="28">
        <f t="shared" si="222"/>
        <v>8.6499999999999994E-2</v>
      </c>
      <c r="AL197" s="28">
        <f t="shared" si="223"/>
        <v>1.1043000000000001</v>
      </c>
      <c r="AM197" s="28">
        <f t="shared" si="224"/>
        <v>0</v>
      </c>
      <c r="AN197" s="28">
        <f t="shared" si="225"/>
        <v>0</v>
      </c>
      <c r="AO197" s="28">
        <f t="shared" ref="AO197:AO260" si="230">AK197+AL197</f>
        <v>1.1908000000000001</v>
      </c>
      <c r="AP197" s="47">
        <f t="shared" ref="AP197:AP260" si="231">AM197+AN197</f>
        <v>0</v>
      </c>
    </row>
    <row r="198" spans="1:42" x14ac:dyDescent="0.3">
      <c r="A198">
        <v>2214</v>
      </c>
      <c r="B198" s="28">
        <f t="shared" si="196"/>
        <v>4.0300000000000002E-2</v>
      </c>
      <c r="C198" s="28">
        <f t="shared" si="196"/>
        <v>3.7399999999999997E-14</v>
      </c>
      <c r="D198" s="28">
        <f t="shared" si="197"/>
        <v>2.73E-5</v>
      </c>
      <c r="E198" s="28">
        <f t="shared" si="198"/>
        <v>2.6800000000000001E-4</v>
      </c>
      <c r="F198" s="28">
        <f t="shared" si="199"/>
        <v>6.0300000000000002E-5</v>
      </c>
      <c r="G198" s="28">
        <f t="shared" si="200"/>
        <v>1.37E-7</v>
      </c>
      <c r="H198" s="28">
        <f t="shared" si="201"/>
        <v>0.40600000000000003</v>
      </c>
      <c r="I198" s="28">
        <f t="shared" si="202"/>
        <v>5.69</v>
      </c>
      <c r="J198" s="28">
        <f t="shared" si="203"/>
        <v>0.46100000000000002</v>
      </c>
      <c r="K198" s="28">
        <f t="shared" si="204"/>
        <v>3.5300000000000002E-4</v>
      </c>
      <c r="L198" s="28">
        <f t="shared" si="205"/>
        <v>9.2799999999999994E-9</v>
      </c>
      <c r="M198" s="28">
        <f t="shared" si="226"/>
        <v>6.1510000000000007</v>
      </c>
      <c r="N198" s="28">
        <f t="shared" si="227"/>
        <v>3.5300928000000001E-4</v>
      </c>
      <c r="O198">
        <v>2214</v>
      </c>
      <c r="P198" s="47">
        <f t="shared" si="206"/>
        <v>6.8040000000000003E-2</v>
      </c>
      <c r="Q198" s="47">
        <f t="shared" si="207"/>
        <v>1.0656E-13</v>
      </c>
      <c r="R198" s="47">
        <f t="shared" si="208"/>
        <v>4.5720000000000003E-5</v>
      </c>
      <c r="S198" s="47">
        <f t="shared" si="209"/>
        <v>4.572E-4</v>
      </c>
      <c r="T198" s="47">
        <f t="shared" si="210"/>
        <v>9.6840000000000001E-5</v>
      </c>
      <c r="U198" s="47">
        <f t="shared" si="211"/>
        <v>2.5524000000000001E-8</v>
      </c>
      <c r="V198" s="47">
        <f t="shared" si="212"/>
        <v>0.61919999999999997</v>
      </c>
      <c r="W198" s="47">
        <f t="shared" si="213"/>
        <v>3.7440000000000002</v>
      </c>
      <c r="X198" s="47">
        <f t="shared" si="214"/>
        <v>0.79559999999999997</v>
      </c>
      <c r="Y198" s="47">
        <f t="shared" si="215"/>
        <v>5.3279999999999998E-5</v>
      </c>
      <c r="Z198" s="47">
        <f t="shared" si="216"/>
        <v>1.3104E-3</v>
      </c>
      <c r="AA198" s="47">
        <f t="shared" si="228"/>
        <v>4.5396000000000001</v>
      </c>
      <c r="AB198" s="47">
        <f t="shared" si="229"/>
        <v>1.3636799999999999E-3</v>
      </c>
      <c r="AC198">
        <v>2214</v>
      </c>
      <c r="AD198" s="28">
        <f t="shared" si="217"/>
        <v>0.105</v>
      </c>
      <c r="AE198" s="28">
        <f t="shared" si="217"/>
        <v>1.667E-16</v>
      </c>
      <c r="AF198" s="28">
        <v>3.5410000000000001E-5</v>
      </c>
      <c r="AG198" s="28">
        <f t="shared" si="218"/>
        <v>4.4729999999999998E-4</v>
      </c>
      <c r="AH198" s="28">
        <f t="shared" si="219"/>
        <v>1.516E-4</v>
      </c>
      <c r="AI198" s="28">
        <f t="shared" si="220"/>
        <v>1.1370000000000001E-7</v>
      </c>
      <c r="AJ198" s="28">
        <f t="shared" si="221"/>
        <v>1.2789999999999999</v>
      </c>
      <c r="AK198" s="28">
        <f t="shared" si="222"/>
        <v>8.6499999999999994E-2</v>
      </c>
      <c r="AL198" s="28">
        <f t="shared" si="223"/>
        <v>1.1043000000000001</v>
      </c>
      <c r="AM198" s="28">
        <f t="shared" si="224"/>
        <v>0</v>
      </c>
      <c r="AN198" s="28">
        <f t="shared" si="225"/>
        <v>0</v>
      </c>
      <c r="AO198" s="28">
        <f t="shared" si="230"/>
        <v>1.1908000000000001</v>
      </c>
      <c r="AP198" s="47">
        <f t="shared" si="231"/>
        <v>0</v>
      </c>
    </row>
    <row r="199" spans="1:42" x14ac:dyDescent="0.3">
      <c r="A199">
        <v>2215</v>
      </c>
      <c r="B199" s="28">
        <f t="shared" si="196"/>
        <v>4.0300000000000002E-2</v>
      </c>
      <c r="C199" s="28">
        <f t="shared" si="196"/>
        <v>3.7399999999999997E-14</v>
      </c>
      <c r="D199" s="28">
        <f t="shared" si="197"/>
        <v>2.73E-5</v>
      </c>
      <c r="E199" s="28">
        <f t="shared" si="198"/>
        <v>2.6800000000000001E-4</v>
      </c>
      <c r="F199" s="28">
        <f t="shared" si="199"/>
        <v>6.0300000000000002E-5</v>
      </c>
      <c r="G199" s="28">
        <f t="shared" si="200"/>
        <v>1.37E-7</v>
      </c>
      <c r="H199" s="28">
        <f t="shared" si="201"/>
        <v>0.40600000000000003</v>
      </c>
      <c r="I199" s="28">
        <f t="shared" si="202"/>
        <v>5.69</v>
      </c>
      <c r="J199" s="28">
        <f t="shared" si="203"/>
        <v>0.46100000000000002</v>
      </c>
      <c r="K199" s="28">
        <f t="shared" si="204"/>
        <v>3.5300000000000002E-4</v>
      </c>
      <c r="L199" s="28">
        <f t="shared" si="205"/>
        <v>9.2799999999999994E-9</v>
      </c>
      <c r="M199" s="28">
        <f t="shared" si="226"/>
        <v>6.1510000000000007</v>
      </c>
      <c r="N199" s="28">
        <f t="shared" si="227"/>
        <v>3.5300928000000001E-4</v>
      </c>
      <c r="O199">
        <v>2215</v>
      </c>
      <c r="P199" s="47">
        <f t="shared" si="206"/>
        <v>6.8040000000000003E-2</v>
      </c>
      <c r="Q199" s="47">
        <f t="shared" si="207"/>
        <v>1.0656E-13</v>
      </c>
      <c r="R199" s="47">
        <f t="shared" si="208"/>
        <v>4.5720000000000003E-5</v>
      </c>
      <c r="S199" s="47">
        <f t="shared" si="209"/>
        <v>4.572E-4</v>
      </c>
      <c r="T199" s="47">
        <f t="shared" si="210"/>
        <v>9.6840000000000001E-5</v>
      </c>
      <c r="U199" s="47">
        <f t="shared" si="211"/>
        <v>2.5524000000000001E-8</v>
      </c>
      <c r="V199" s="47">
        <f t="shared" si="212"/>
        <v>0.61919999999999997</v>
      </c>
      <c r="W199" s="47">
        <f t="shared" si="213"/>
        <v>3.7440000000000002</v>
      </c>
      <c r="X199" s="47">
        <f t="shared" si="214"/>
        <v>0.79559999999999997</v>
      </c>
      <c r="Y199" s="47">
        <f t="shared" si="215"/>
        <v>5.3279999999999998E-5</v>
      </c>
      <c r="Z199" s="47">
        <f t="shared" si="216"/>
        <v>1.3104E-3</v>
      </c>
      <c r="AA199" s="47">
        <f t="shared" si="228"/>
        <v>4.5396000000000001</v>
      </c>
      <c r="AB199" s="47">
        <f t="shared" si="229"/>
        <v>1.3636799999999999E-3</v>
      </c>
      <c r="AC199">
        <v>2215</v>
      </c>
      <c r="AD199" s="28">
        <f t="shared" si="217"/>
        <v>0.105</v>
      </c>
      <c r="AE199" s="28">
        <f t="shared" si="217"/>
        <v>1.667E-16</v>
      </c>
      <c r="AF199" s="28">
        <v>3.5410000000000001E-5</v>
      </c>
      <c r="AG199" s="28">
        <f t="shared" si="218"/>
        <v>4.4729999999999998E-4</v>
      </c>
      <c r="AH199" s="28">
        <f t="shared" si="219"/>
        <v>1.516E-4</v>
      </c>
      <c r="AI199" s="28">
        <f t="shared" si="220"/>
        <v>1.1370000000000001E-7</v>
      </c>
      <c r="AJ199" s="28">
        <f t="shared" si="221"/>
        <v>1.2789999999999999</v>
      </c>
      <c r="AK199" s="28">
        <f t="shared" si="222"/>
        <v>8.6499999999999994E-2</v>
      </c>
      <c r="AL199" s="28">
        <f t="shared" si="223"/>
        <v>1.1043000000000001</v>
      </c>
      <c r="AM199" s="28">
        <f t="shared" si="224"/>
        <v>0</v>
      </c>
      <c r="AN199" s="28">
        <f t="shared" si="225"/>
        <v>0</v>
      </c>
      <c r="AO199" s="28">
        <f t="shared" si="230"/>
        <v>1.1908000000000001</v>
      </c>
      <c r="AP199" s="47">
        <f t="shared" si="231"/>
        <v>0</v>
      </c>
    </row>
    <row r="200" spans="1:42" x14ac:dyDescent="0.3">
      <c r="A200">
        <v>2216</v>
      </c>
      <c r="B200" s="28">
        <f t="shared" si="196"/>
        <v>4.0300000000000002E-2</v>
      </c>
      <c r="C200" s="28">
        <f t="shared" si="196"/>
        <v>3.7399999999999997E-14</v>
      </c>
      <c r="D200" s="28">
        <f t="shared" si="197"/>
        <v>2.73E-5</v>
      </c>
      <c r="E200" s="28">
        <f t="shared" si="198"/>
        <v>2.6800000000000001E-4</v>
      </c>
      <c r="F200" s="28">
        <f t="shared" si="199"/>
        <v>6.0300000000000002E-5</v>
      </c>
      <c r="G200" s="28">
        <f t="shared" si="200"/>
        <v>1.37E-7</v>
      </c>
      <c r="H200" s="28">
        <f t="shared" si="201"/>
        <v>0.40600000000000003</v>
      </c>
      <c r="I200" s="28">
        <f t="shared" si="202"/>
        <v>5.69</v>
      </c>
      <c r="J200" s="28">
        <f t="shared" si="203"/>
        <v>0.46100000000000002</v>
      </c>
      <c r="K200" s="28">
        <f t="shared" si="204"/>
        <v>3.5300000000000002E-4</v>
      </c>
      <c r="L200" s="28">
        <f t="shared" si="205"/>
        <v>9.2799999999999994E-9</v>
      </c>
      <c r="M200" s="28">
        <f t="shared" si="226"/>
        <v>6.1510000000000007</v>
      </c>
      <c r="N200" s="28">
        <f t="shared" si="227"/>
        <v>3.5300928000000001E-4</v>
      </c>
      <c r="O200">
        <v>2216</v>
      </c>
      <c r="P200" s="47">
        <f t="shared" si="206"/>
        <v>6.8040000000000003E-2</v>
      </c>
      <c r="Q200" s="47">
        <f t="shared" si="207"/>
        <v>1.0656E-13</v>
      </c>
      <c r="R200" s="47">
        <f t="shared" si="208"/>
        <v>4.5720000000000003E-5</v>
      </c>
      <c r="S200" s="47">
        <f t="shared" si="209"/>
        <v>4.572E-4</v>
      </c>
      <c r="T200" s="47">
        <f t="shared" si="210"/>
        <v>9.6840000000000001E-5</v>
      </c>
      <c r="U200" s="47">
        <f t="shared" si="211"/>
        <v>2.5524000000000001E-8</v>
      </c>
      <c r="V200" s="47">
        <f t="shared" si="212"/>
        <v>0.61919999999999997</v>
      </c>
      <c r="W200" s="47">
        <f t="shared" si="213"/>
        <v>3.7440000000000002</v>
      </c>
      <c r="X200" s="47">
        <f t="shared" si="214"/>
        <v>0.79559999999999997</v>
      </c>
      <c r="Y200" s="47">
        <f t="shared" si="215"/>
        <v>5.3279999999999998E-5</v>
      </c>
      <c r="Z200" s="47">
        <f t="shared" si="216"/>
        <v>1.3104E-3</v>
      </c>
      <c r="AA200" s="47">
        <f t="shared" si="228"/>
        <v>4.5396000000000001</v>
      </c>
      <c r="AB200" s="47">
        <f t="shared" si="229"/>
        <v>1.3636799999999999E-3</v>
      </c>
      <c r="AC200">
        <v>2216</v>
      </c>
      <c r="AD200" s="28">
        <f t="shared" si="217"/>
        <v>0.105</v>
      </c>
      <c r="AE200" s="28">
        <f t="shared" si="217"/>
        <v>1.667E-16</v>
      </c>
      <c r="AF200" s="28">
        <v>3.5410000000000001E-5</v>
      </c>
      <c r="AG200" s="28">
        <f t="shared" si="218"/>
        <v>4.4729999999999998E-4</v>
      </c>
      <c r="AH200" s="28">
        <f t="shared" si="219"/>
        <v>1.516E-4</v>
      </c>
      <c r="AI200" s="28">
        <f t="shared" si="220"/>
        <v>1.1370000000000001E-7</v>
      </c>
      <c r="AJ200" s="28">
        <f t="shared" si="221"/>
        <v>1.2789999999999999</v>
      </c>
      <c r="AK200" s="28">
        <f t="shared" si="222"/>
        <v>8.6499999999999994E-2</v>
      </c>
      <c r="AL200" s="28">
        <f t="shared" si="223"/>
        <v>1.1043000000000001</v>
      </c>
      <c r="AM200" s="28">
        <f t="shared" si="224"/>
        <v>0</v>
      </c>
      <c r="AN200" s="28">
        <f t="shared" si="225"/>
        <v>0</v>
      </c>
      <c r="AO200" s="28">
        <f t="shared" si="230"/>
        <v>1.1908000000000001</v>
      </c>
      <c r="AP200" s="47">
        <f t="shared" si="231"/>
        <v>0</v>
      </c>
    </row>
    <row r="201" spans="1:42" x14ac:dyDescent="0.3">
      <c r="A201">
        <v>2217</v>
      </c>
      <c r="B201" s="28">
        <f t="shared" si="196"/>
        <v>4.0300000000000002E-2</v>
      </c>
      <c r="C201" s="28">
        <f t="shared" si="196"/>
        <v>3.7399999999999997E-14</v>
      </c>
      <c r="D201" s="28">
        <f t="shared" si="197"/>
        <v>2.73E-5</v>
      </c>
      <c r="E201" s="28">
        <f t="shared" si="198"/>
        <v>2.6800000000000001E-4</v>
      </c>
      <c r="F201" s="28">
        <f t="shared" si="199"/>
        <v>6.0300000000000002E-5</v>
      </c>
      <c r="G201" s="28">
        <f t="shared" si="200"/>
        <v>1.37E-7</v>
      </c>
      <c r="H201" s="28">
        <f t="shared" si="201"/>
        <v>0.40600000000000003</v>
      </c>
      <c r="I201" s="28">
        <f t="shared" si="202"/>
        <v>5.69</v>
      </c>
      <c r="J201" s="28">
        <f t="shared" si="203"/>
        <v>0.46100000000000002</v>
      </c>
      <c r="K201" s="28">
        <f t="shared" si="204"/>
        <v>3.5300000000000002E-4</v>
      </c>
      <c r="L201" s="28">
        <f t="shared" si="205"/>
        <v>9.2799999999999994E-9</v>
      </c>
      <c r="M201" s="28">
        <f t="shared" si="226"/>
        <v>6.1510000000000007</v>
      </c>
      <c r="N201" s="28">
        <f t="shared" si="227"/>
        <v>3.5300928000000001E-4</v>
      </c>
      <c r="O201">
        <v>2217</v>
      </c>
      <c r="P201" s="47">
        <f t="shared" si="206"/>
        <v>6.8040000000000003E-2</v>
      </c>
      <c r="Q201" s="47">
        <f t="shared" si="207"/>
        <v>1.0656E-13</v>
      </c>
      <c r="R201" s="47">
        <f t="shared" si="208"/>
        <v>4.5720000000000003E-5</v>
      </c>
      <c r="S201" s="47">
        <f t="shared" si="209"/>
        <v>4.572E-4</v>
      </c>
      <c r="T201" s="47">
        <f t="shared" si="210"/>
        <v>9.6840000000000001E-5</v>
      </c>
      <c r="U201" s="47">
        <f t="shared" si="211"/>
        <v>2.5524000000000001E-8</v>
      </c>
      <c r="V201" s="47">
        <f t="shared" si="212"/>
        <v>0.61919999999999997</v>
      </c>
      <c r="W201" s="47">
        <f t="shared" si="213"/>
        <v>3.7440000000000002</v>
      </c>
      <c r="X201" s="47">
        <f t="shared" si="214"/>
        <v>0.79559999999999997</v>
      </c>
      <c r="Y201" s="47">
        <f t="shared" si="215"/>
        <v>5.3279999999999998E-5</v>
      </c>
      <c r="Z201" s="47">
        <f t="shared" si="216"/>
        <v>1.3104E-3</v>
      </c>
      <c r="AA201" s="47">
        <f t="shared" si="228"/>
        <v>4.5396000000000001</v>
      </c>
      <c r="AB201" s="47">
        <f t="shared" si="229"/>
        <v>1.3636799999999999E-3</v>
      </c>
      <c r="AC201">
        <v>2217</v>
      </c>
      <c r="AD201" s="28">
        <f t="shared" si="217"/>
        <v>0.105</v>
      </c>
      <c r="AE201" s="28">
        <f t="shared" si="217"/>
        <v>1.667E-16</v>
      </c>
      <c r="AF201" s="28">
        <v>3.5410000000000001E-5</v>
      </c>
      <c r="AG201" s="28">
        <f t="shared" si="218"/>
        <v>4.4729999999999998E-4</v>
      </c>
      <c r="AH201" s="28">
        <f t="shared" si="219"/>
        <v>1.516E-4</v>
      </c>
      <c r="AI201" s="28">
        <f t="shared" si="220"/>
        <v>1.1370000000000001E-7</v>
      </c>
      <c r="AJ201" s="28">
        <f t="shared" si="221"/>
        <v>1.2789999999999999</v>
      </c>
      <c r="AK201" s="28">
        <f t="shared" si="222"/>
        <v>8.6499999999999994E-2</v>
      </c>
      <c r="AL201" s="28">
        <f t="shared" si="223"/>
        <v>1.1043000000000001</v>
      </c>
      <c r="AM201" s="28">
        <f t="shared" si="224"/>
        <v>0</v>
      </c>
      <c r="AN201" s="28">
        <f t="shared" si="225"/>
        <v>0</v>
      </c>
      <c r="AO201" s="28">
        <f t="shared" si="230"/>
        <v>1.1908000000000001</v>
      </c>
      <c r="AP201" s="47">
        <f t="shared" si="231"/>
        <v>0</v>
      </c>
    </row>
    <row r="202" spans="1:42" x14ac:dyDescent="0.3">
      <c r="A202">
        <v>2218</v>
      </c>
      <c r="B202" s="28">
        <f t="shared" si="196"/>
        <v>4.0300000000000002E-2</v>
      </c>
      <c r="C202" s="28">
        <f t="shared" si="196"/>
        <v>3.7399999999999997E-14</v>
      </c>
      <c r="D202" s="28">
        <f t="shared" si="197"/>
        <v>2.73E-5</v>
      </c>
      <c r="E202" s="28">
        <f t="shared" si="198"/>
        <v>2.6800000000000001E-4</v>
      </c>
      <c r="F202" s="28">
        <f t="shared" si="199"/>
        <v>6.0300000000000002E-5</v>
      </c>
      <c r="G202" s="28">
        <f t="shared" si="200"/>
        <v>1.37E-7</v>
      </c>
      <c r="H202" s="28">
        <f t="shared" si="201"/>
        <v>0.40600000000000003</v>
      </c>
      <c r="I202" s="28">
        <f t="shared" si="202"/>
        <v>5.69</v>
      </c>
      <c r="J202" s="28">
        <f t="shared" si="203"/>
        <v>0.46100000000000002</v>
      </c>
      <c r="K202" s="28">
        <f t="shared" si="204"/>
        <v>3.5300000000000002E-4</v>
      </c>
      <c r="L202" s="28">
        <f t="shared" si="205"/>
        <v>9.2799999999999994E-9</v>
      </c>
      <c r="M202" s="28">
        <f t="shared" si="226"/>
        <v>6.1510000000000007</v>
      </c>
      <c r="N202" s="28">
        <f t="shared" si="227"/>
        <v>3.5300928000000001E-4</v>
      </c>
      <c r="O202">
        <v>2218</v>
      </c>
      <c r="P202" s="47">
        <f t="shared" si="206"/>
        <v>6.8040000000000003E-2</v>
      </c>
      <c r="Q202" s="47">
        <f t="shared" si="207"/>
        <v>1.0656E-13</v>
      </c>
      <c r="R202" s="47">
        <f t="shared" si="208"/>
        <v>4.5720000000000003E-5</v>
      </c>
      <c r="S202" s="47">
        <f t="shared" si="209"/>
        <v>4.572E-4</v>
      </c>
      <c r="T202" s="47">
        <f t="shared" si="210"/>
        <v>9.6840000000000001E-5</v>
      </c>
      <c r="U202" s="47">
        <f t="shared" si="211"/>
        <v>2.5524000000000001E-8</v>
      </c>
      <c r="V202" s="47">
        <f t="shared" si="212"/>
        <v>0.61919999999999997</v>
      </c>
      <c r="W202" s="47">
        <f t="shared" si="213"/>
        <v>3.7440000000000002</v>
      </c>
      <c r="X202" s="47">
        <f t="shared" si="214"/>
        <v>0.79559999999999997</v>
      </c>
      <c r="Y202" s="47">
        <f t="shared" si="215"/>
        <v>5.3279999999999998E-5</v>
      </c>
      <c r="Z202" s="47">
        <f t="shared" si="216"/>
        <v>1.3104E-3</v>
      </c>
      <c r="AA202" s="47">
        <f t="shared" si="228"/>
        <v>4.5396000000000001</v>
      </c>
      <c r="AB202" s="47">
        <f t="shared" si="229"/>
        <v>1.3636799999999999E-3</v>
      </c>
      <c r="AC202">
        <v>2218</v>
      </c>
      <c r="AD202" s="28">
        <f t="shared" si="217"/>
        <v>0.105</v>
      </c>
      <c r="AE202" s="28">
        <f t="shared" si="217"/>
        <v>1.667E-16</v>
      </c>
      <c r="AF202" s="28">
        <v>3.5410000000000001E-5</v>
      </c>
      <c r="AG202" s="28">
        <f t="shared" si="218"/>
        <v>4.4729999999999998E-4</v>
      </c>
      <c r="AH202" s="28">
        <f t="shared" si="219"/>
        <v>1.516E-4</v>
      </c>
      <c r="AI202" s="28">
        <f t="shared" si="220"/>
        <v>1.1370000000000001E-7</v>
      </c>
      <c r="AJ202" s="28">
        <f t="shared" si="221"/>
        <v>1.2789999999999999</v>
      </c>
      <c r="AK202" s="28">
        <f t="shared" si="222"/>
        <v>8.6499999999999994E-2</v>
      </c>
      <c r="AL202" s="28">
        <f t="shared" si="223"/>
        <v>1.1043000000000001</v>
      </c>
      <c r="AM202" s="28">
        <f t="shared" si="224"/>
        <v>0</v>
      </c>
      <c r="AN202" s="28">
        <f t="shared" si="225"/>
        <v>0</v>
      </c>
      <c r="AO202" s="28">
        <f t="shared" si="230"/>
        <v>1.1908000000000001</v>
      </c>
      <c r="AP202" s="47">
        <f t="shared" si="231"/>
        <v>0</v>
      </c>
    </row>
    <row r="203" spans="1:42" x14ac:dyDescent="0.3">
      <c r="A203">
        <v>2219</v>
      </c>
      <c r="B203" s="28">
        <f t="shared" si="196"/>
        <v>4.0300000000000002E-2</v>
      </c>
      <c r="C203" s="28">
        <f t="shared" si="196"/>
        <v>3.7399999999999997E-14</v>
      </c>
      <c r="D203" s="28">
        <f t="shared" si="197"/>
        <v>2.73E-5</v>
      </c>
      <c r="E203" s="28">
        <f t="shared" si="198"/>
        <v>2.6800000000000001E-4</v>
      </c>
      <c r="F203" s="28">
        <f t="shared" si="199"/>
        <v>6.0300000000000002E-5</v>
      </c>
      <c r="G203" s="28">
        <f t="shared" si="200"/>
        <v>1.37E-7</v>
      </c>
      <c r="H203" s="28">
        <f t="shared" si="201"/>
        <v>0.40600000000000003</v>
      </c>
      <c r="I203" s="28">
        <f t="shared" si="202"/>
        <v>5.69</v>
      </c>
      <c r="J203" s="28">
        <f t="shared" si="203"/>
        <v>0.46100000000000002</v>
      </c>
      <c r="K203" s="28">
        <f t="shared" si="204"/>
        <v>3.5300000000000002E-4</v>
      </c>
      <c r="L203" s="28">
        <f t="shared" si="205"/>
        <v>9.2799999999999994E-9</v>
      </c>
      <c r="M203" s="28">
        <f t="shared" si="226"/>
        <v>6.1510000000000007</v>
      </c>
      <c r="N203" s="28">
        <f t="shared" si="227"/>
        <v>3.5300928000000001E-4</v>
      </c>
      <c r="O203">
        <v>2219</v>
      </c>
      <c r="P203" s="47">
        <f t="shared" si="206"/>
        <v>6.8040000000000003E-2</v>
      </c>
      <c r="Q203" s="47">
        <f t="shared" si="207"/>
        <v>1.0656E-13</v>
      </c>
      <c r="R203" s="47">
        <f t="shared" si="208"/>
        <v>4.5720000000000003E-5</v>
      </c>
      <c r="S203" s="47">
        <f t="shared" si="209"/>
        <v>4.572E-4</v>
      </c>
      <c r="T203" s="47">
        <f t="shared" si="210"/>
        <v>9.6840000000000001E-5</v>
      </c>
      <c r="U203" s="47">
        <f t="shared" si="211"/>
        <v>2.5524000000000001E-8</v>
      </c>
      <c r="V203" s="47">
        <f t="shared" si="212"/>
        <v>0.61919999999999997</v>
      </c>
      <c r="W203" s="47">
        <f t="shared" si="213"/>
        <v>3.7440000000000002</v>
      </c>
      <c r="X203" s="47">
        <f t="shared" si="214"/>
        <v>0.79559999999999997</v>
      </c>
      <c r="Y203" s="47">
        <f t="shared" si="215"/>
        <v>5.3279999999999998E-5</v>
      </c>
      <c r="Z203" s="47">
        <f t="shared" si="216"/>
        <v>1.3104E-3</v>
      </c>
      <c r="AA203" s="47">
        <f t="shared" si="228"/>
        <v>4.5396000000000001</v>
      </c>
      <c r="AB203" s="47">
        <f t="shared" si="229"/>
        <v>1.3636799999999999E-3</v>
      </c>
      <c r="AC203">
        <v>2219</v>
      </c>
      <c r="AD203" s="28">
        <f t="shared" si="217"/>
        <v>0.105</v>
      </c>
      <c r="AE203" s="28">
        <f t="shared" si="217"/>
        <v>1.667E-16</v>
      </c>
      <c r="AF203" s="28">
        <v>3.5410000000000001E-5</v>
      </c>
      <c r="AG203" s="28">
        <f t="shared" si="218"/>
        <v>4.4729999999999998E-4</v>
      </c>
      <c r="AH203" s="28">
        <f t="shared" si="219"/>
        <v>1.516E-4</v>
      </c>
      <c r="AI203" s="28">
        <f t="shared" si="220"/>
        <v>1.1370000000000001E-7</v>
      </c>
      <c r="AJ203" s="28">
        <f t="shared" si="221"/>
        <v>1.2789999999999999</v>
      </c>
      <c r="AK203" s="28">
        <f t="shared" si="222"/>
        <v>8.6499999999999994E-2</v>
      </c>
      <c r="AL203" s="28">
        <f t="shared" si="223"/>
        <v>1.1043000000000001</v>
      </c>
      <c r="AM203" s="28">
        <f t="shared" si="224"/>
        <v>0</v>
      </c>
      <c r="AN203" s="28">
        <f t="shared" si="225"/>
        <v>0</v>
      </c>
      <c r="AO203" s="28">
        <f t="shared" si="230"/>
        <v>1.1908000000000001</v>
      </c>
      <c r="AP203" s="47">
        <f t="shared" si="231"/>
        <v>0</v>
      </c>
    </row>
    <row r="204" spans="1:42" x14ac:dyDescent="0.3">
      <c r="A204">
        <v>2220</v>
      </c>
      <c r="B204" s="28">
        <f t="shared" si="196"/>
        <v>4.0300000000000002E-2</v>
      </c>
      <c r="C204" s="28">
        <f t="shared" si="196"/>
        <v>3.7399999999999997E-14</v>
      </c>
      <c r="D204" s="28">
        <f t="shared" si="197"/>
        <v>2.73E-5</v>
      </c>
      <c r="E204" s="28">
        <f t="shared" si="198"/>
        <v>2.6800000000000001E-4</v>
      </c>
      <c r="F204" s="28">
        <f t="shared" si="199"/>
        <v>6.0300000000000002E-5</v>
      </c>
      <c r="G204" s="28">
        <f t="shared" si="200"/>
        <v>1.37E-7</v>
      </c>
      <c r="H204" s="28">
        <f t="shared" si="201"/>
        <v>0.40600000000000003</v>
      </c>
      <c r="I204" s="28">
        <f t="shared" si="202"/>
        <v>5.69</v>
      </c>
      <c r="J204" s="28">
        <f t="shared" si="203"/>
        <v>0.46100000000000002</v>
      </c>
      <c r="K204" s="28">
        <f t="shared" si="204"/>
        <v>3.5300000000000002E-4</v>
      </c>
      <c r="L204" s="28">
        <f t="shared" si="205"/>
        <v>9.2799999999999994E-9</v>
      </c>
      <c r="M204" s="28">
        <f t="shared" si="226"/>
        <v>6.1510000000000007</v>
      </c>
      <c r="N204" s="28">
        <f t="shared" si="227"/>
        <v>3.5300928000000001E-4</v>
      </c>
      <c r="O204">
        <v>2220</v>
      </c>
      <c r="P204" s="47">
        <f t="shared" si="206"/>
        <v>6.8040000000000003E-2</v>
      </c>
      <c r="Q204" s="47">
        <f t="shared" si="207"/>
        <v>1.0656E-13</v>
      </c>
      <c r="R204" s="47">
        <f t="shared" si="208"/>
        <v>4.5720000000000003E-5</v>
      </c>
      <c r="S204" s="47">
        <f t="shared" si="209"/>
        <v>4.572E-4</v>
      </c>
      <c r="T204" s="47">
        <f t="shared" si="210"/>
        <v>9.6840000000000001E-5</v>
      </c>
      <c r="U204" s="47">
        <f t="shared" si="211"/>
        <v>2.5524000000000001E-8</v>
      </c>
      <c r="V204" s="47">
        <f t="shared" si="212"/>
        <v>0.61919999999999997</v>
      </c>
      <c r="W204" s="47">
        <f t="shared" si="213"/>
        <v>3.7440000000000002</v>
      </c>
      <c r="X204" s="47">
        <f t="shared" si="214"/>
        <v>0.79559999999999997</v>
      </c>
      <c r="Y204" s="47">
        <f t="shared" si="215"/>
        <v>5.3279999999999998E-5</v>
      </c>
      <c r="Z204" s="47">
        <f t="shared" si="216"/>
        <v>1.3104E-3</v>
      </c>
      <c r="AA204" s="47">
        <f t="shared" si="228"/>
        <v>4.5396000000000001</v>
      </c>
      <c r="AB204" s="47">
        <f t="shared" si="229"/>
        <v>1.3636799999999999E-3</v>
      </c>
      <c r="AC204">
        <v>2220</v>
      </c>
      <c r="AD204" s="28">
        <f t="shared" si="217"/>
        <v>0.105</v>
      </c>
      <c r="AE204" s="28">
        <f t="shared" si="217"/>
        <v>1.667E-16</v>
      </c>
      <c r="AF204" s="28">
        <v>3.5410000000000001E-5</v>
      </c>
      <c r="AG204" s="28">
        <f t="shared" si="218"/>
        <v>4.4729999999999998E-4</v>
      </c>
      <c r="AH204" s="28">
        <f t="shared" si="219"/>
        <v>1.516E-4</v>
      </c>
      <c r="AI204" s="28">
        <f t="shared" si="220"/>
        <v>1.1370000000000001E-7</v>
      </c>
      <c r="AJ204" s="28">
        <f t="shared" si="221"/>
        <v>1.2789999999999999</v>
      </c>
      <c r="AK204" s="28">
        <f t="shared" si="222"/>
        <v>8.6499999999999994E-2</v>
      </c>
      <c r="AL204" s="28">
        <f t="shared" si="223"/>
        <v>1.1043000000000001</v>
      </c>
      <c r="AM204" s="28">
        <f t="shared" si="224"/>
        <v>0</v>
      </c>
      <c r="AN204" s="28">
        <f t="shared" si="225"/>
        <v>0</v>
      </c>
      <c r="AO204" s="28">
        <f t="shared" si="230"/>
        <v>1.1908000000000001</v>
      </c>
      <c r="AP204" s="47">
        <f t="shared" si="231"/>
        <v>0</v>
      </c>
    </row>
    <row r="205" spans="1:42" x14ac:dyDescent="0.3">
      <c r="A205">
        <v>2221</v>
      </c>
      <c r="B205" s="28">
        <f t="shared" si="196"/>
        <v>4.0300000000000002E-2</v>
      </c>
      <c r="C205" s="28">
        <f t="shared" si="196"/>
        <v>3.7399999999999997E-14</v>
      </c>
      <c r="D205" s="28">
        <f t="shared" si="197"/>
        <v>2.73E-5</v>
      </c>
      <c r="E205" s="28">
        <f t="shared" si="198"/>
        <v>2.6800000000000001E-4</v>
      </c>
      <c r="F205" s="28">
        <f t="shared" si="199"/>
        <v>6.0300000000000002E-5</v>
      </c>
      <c r="G205" s="28">
        <f t="shared" si="200"/>
        <v>1.37E-7</v>
      </c>
      <c r="H205" s="28">
        <f t="shared" si="201"/>
        <v>0.40600000000000003</v>
      </c>
      <c r="I205" s="28">
        <f t="shared" si="202"/>
        <v>5.69</v>
      </c>
      <c r="J205" s="28">
        <f t="shared" si="203"/>
        <v>0.46100000000000002</v>
      </c>
      <c r="K205" s="28">
        <f t="shared" si="204"/>
        <v>3.5300000000000002E-4</v>
      </c>
      <c r="L205" s="28">
        <f t="shared" si="205"/>
        <v>9.2799999999999994E-9</v>
      </c>
      <c r="M205" s="28">
        <f t="shared" si="226"/>
        <v>6.1510000000000007</v>
      </c>
      <c r="N205" s="28">
        <f t="shared" si="227"/>
        <v>3.5300928000000001E-4</v>
      </c>
      <c r="O205">
        <v>2221</v>
      </c>
      <c r="P205" s="47">
        <f t="shared" si="206"/>
        <v>6.8040000000000003E-2</v>
      </c>
      <c r="Q205" s="47">
        <f t="shared" si="207"/>
        <v>1.0656E-13</v>
      </c>
      <c r="R205" s="47">
        <f t="shared" si="208"/>
        <v>4.5720000000000003E-5</v>
      </c>
      <c r="S205" s="47">
        <f t="shared" si="209"/>
        <v>4.572E-4</v>
      </c>
      <c r="T205" s="47">
        <f t="shared" si="210"/>
        <v>9.6840000000000001E-5</v>
      </c>
      <c r="U205" s="47">
        <f t="shared" si="211"/>
        <v>2.5524000000000001E-8</v>
      </c>
      <c r="V205" s="47">
        <f t="shared" si="212"/>
        <v>0.61919999999999997</v>
      </c>
      <c r="W205" s="47">
        <f t="shared" si="213"/>
        <v>3.7440000000000002</v>
      </c>
      <c r="X205" s="47">
        <f t="shared" si="214"/>
        <v>0.79559999999999997</v>
      </c>
      <c r="Y205" s="47">
        <f t="shared" si="215"/>
        <v>5.3279999999999998E-5</v>
      </c>
      <c r="Z205" s="47">
        <f t="shared" si="216"/>
        <v>1.3104E-3</v>
      </c>
      <c r="AA205" s="47">
        <f t="shared" si="228"/>
        <v>4.5396000000000001</v>
      </c>
      <c r="AB205" s="47">
        <f t="shared" si="229"/>
        <v>1.3636799999999999E-3</v>
      </c>
      <c r="AC205">
        <v>2221</v>
      </c>
      <c r="AD205" s="28">
        <f t="shared" si="217"/>
        <v>0.105</v>
      </c>
      <c r="AE205" s="28">
        <f t="shared" si="217"/>
        <v>1.667E-16</v>
      </c>
      <c r="AF205" s="28">
        <v>3.5410000000000001E-5</v>
      </c>
      <c r="AG205" s="28">
        <f t="shared" si="218"/>
        <v>4.4729999999999998E-4</v>
      </c>
      <c r="AH205" s="28">
        <f t="shared" si="219"/>
        <v>1.516E-4</v>
      </c>
      <c r="AI205" s="28">
        <f t="shared" si="220"/>
        <v>1.1370000000000001E-7</v>
      </c>
      <c r="AJ205" s="28">
        <f t="shared" si="221"/>
        <v>1.2789999999999999</v>
      </c>
      <c r="AK205" s="28">
        <f t="shared" si="222"/>
        <v>8.6499999999999994E-2</v>
      </c>
      <c r="AL205" s="28">
        <f t="shared" si="223"/>
        <v>1.1043000000000001</v>
      </c>
      <c r="AM205" s="28">
        <f t="shared" si="224"/>
        <v>0</v>
      </c>
      <c r="AN205" s="28">
        <f t="shared" si="225"/>
        <v>0</v>
      </c>
      <c r="AO205" s="28">
        <f t="shared" si="230"/>
        <v>1.1908000000000001</v>
      </c>
      <c r="AP205" s="47">
        <f t="shared" si="231"/>
        <v>0</v>
      </c>
    </row>
    <row r="206" spans="1:42" x14ac:dyDescent="0.3">
      <c r="A206">
        <v>2222</v>
      </c>
      <c r="B206" s="28">
        <f t="shared" si="196"/>
        <v>4.0300000000000002E-2</v>
      </c>
      <c r="C206" s="28">
        <f t="shared" si="196"/>
        <v>3.7399999999999997E-14</v>
      </c>
      <c r="D206" s="28">
        <f t="shared" si="197"/>
        <v>2.73E-5</v>
      </c>
      <c r="E206" s="28">
        <f t="shared" si="198"/>
        <v>2.6800000000000001E-4</v>
      </c>
      <c r="F206" s="28">
        <f t="shared" si="199"/>
        <v>6.0300000000000002E-5</v>
      </c>
      <c r="G206" s="28">
        <f t="shared" si="200"/>
        <v>1.37E-7</v>
      </c>
      <c r="H206" s="28">
        <f t="shared" si="201"/>
        <v>0.40600000000000003</v>
      </c>
      <c r="I206" s="28">
        <f t="shared" si="202"/>
        <v>5.69</v>
      </c>
      <c r="J206" s="28">
        <f t="shared" si="203"/>
        <v>0.46100000000000002</v>
      </c>
      <c r="K206" s="28">
        <f t="shared" si="204"/>
        <v>3.5300000000000002E-4</v>
      </c>
      <c r="L206" s="28">
        <f t="shared" si="205"/>
        <v>9.2799999999999994E-9</v>
      </c>
      <c r="M206" s="28">
        <f t="shared" si="226"/>
        <v>6.1510000000000007</v>
      </c>
      <c r="N206" s="28">
        <f t="shared" si="227"/>
        <v>3.5300928000000001E-4</v>
      </c>
      <c r="O206">
        <v>2222</v>
      </c>
      <c r="P206" s="47">
        <f t="shared" si="206"/>
        <v>6.8040000000000003E-2</v>
      </c>
      <c r="Q206" s="47">
        <f t="shared" si="207"/>
        <v>1.0656E-13</v>
      </c>
      <c r="R206" s="47">
        <f t="shared" si="208"/>
        <v>4.5720000000000003E-5</v>
      </c>
      <c r="S206" s="47">
        <f t="shared" si="209"/>
        <v>4.572E-4</v>
      </c>
      <c r="T206" s="47">
        <f t="shared" si="210"/>
        <v>9.6840000000000001E-5</v>
      </c>
      <c r="U206" s="47">
        <f t="shared" si="211"/>
        <v>2.5524000000000001E-8</v>
      </c>
      <c r="V206" s="47">
        <f t="shared" si="212"/>
        <v>0.61919999999999997</v>
      </c>
      <c r="W206" s="47">
        <f t="shared" si="213"/>
        <v>3.7440000000000002</v>
      </c>
      <c r="X206" s="47">
        <f t="shared" si="214"/>
        <v>0.79559999999999997</v>
      </c>
      <c r="Y206" s="47">
        <f t="shared" si="215"/>
        <v>5.3279999999999998E-5</v>
      </c>
      <c r="Z206" s="47">
        <f t="shared" si="216"/>
        <v>1.3104E-3</v>
      </c>
      <c r="AA206" s="47">
        <f t="shared" si="228"/>
        <v>4.5396000000000001</v>
      </c>
      <c r="AB206" s="47">
        <f t="shared" si="229"/>
        <v>1.3636799999999999E-3</v>
      </c>
      <c r="AC206">
        <v>2222</v>
      </c>
      <c r="AD206" s="28">
        <f t="shared" si="217"/>
        <v>0.105</v>
      </c>
      <c r="AE206" s="28">
        <f t="shared" si="217"/>
        <v>1.667E-16</v>
      </c>
      <c r="AF206" s="28">
        <v>3.5410000000000001E-5</v>
      </c>
      <c r="AG206" s="28">
        <f t="shared" si="218"/>
        <v>4.4729999999999998E-4</v>
      </c>
      <c r="AH206" s="28">
        <f t="shared" si="219"/>
        <v>1.516E-4</v>
      </c>
      <c r="AI206" s="28">
        <f t="shared" si="220"/>
        <v>1.1370000000000001E-7</v>
      </c>
      <c r="AJ206" s="28">
        <f t="shared" si="221"/>
        <v>1.2789999999999999</v>
      </c>
      <c r="AK206" s="28">
        <f t="shared" si="222"/>
        <v>8.6499999999999994E-2</v>
      </c>
      <c r="AL206" s="28">
        <f t="shared" si="223"/>
        <v>1.1043000000000001</v>
      </c>
      <c r="AM206" s="28">
        <f t="shared" si="224"/>
        <v>0</v>
      </c>
      <c r="AN206" s="28">
        <f t="shared" si="225"/>
        <v>0</v>
      </c>
      <c r="AO206" s="28">
        <f t="shared" si="230"/>
        <v>1.1908000000000001</v>
      </c>
      <c r="AP206" s="47">
        <f t="shared" si="231"/>
        <v>0</v>
      </c>
    </row>
    <row r="207" spans="1:42" x14ac:dyDescent="0.3">
      <c r="A207">
        <v>2223</v>
      </c>
      <c r="B207" s="28">
        <f t="shared" si="196"/>
        <v>4.0300000000000002E-2</v>
      </c>
      <c r="C207" s="28">
        <f t="shared" si="196"/>
        <v>3.7399999999999997E-14</v>
      </c>
      <c r="D207" s="28">
        <f t="shared" si="197"/>
        <v>2.73E-5</v>
      </c>
      <c r="E207" s="28">
        <f t="shared" si="198"/>
        <v>2.6800000000000001E-4</v>
      </c>
      <c r="F207" s="28">
        <f t="shared" si="199"/>
        <v>6.0300000000000002E-5</v>
      </c>
      <c r="G207" s="28">
        <f t="shared" si="200"/>
        <v>1.37E-7</v>
      </c>
      <c r="H207" s="28">
        <f t="shared" si="201"/>
        <v>0.40600000000000003</v>
      </c>
      <c r="I207" s="28">
        <f t="shared" si="202"/>
        <v>5.69</v>
      </c>
      <c r="J207" s="28">
        <f t="shared" si="203"/>
        <v>0.46100000000000002</v>
      </c>
      <c r="K207" s="28">
        <f t="shared" si="204"/>
        <v>3.5300000000000002E-4</v>
      </c>
      <c r="L207" s="28">
        <f t="shared" si="205"/>
        <v>9.2799999999999994E-9</v>
      </c>
      <c r="M207" s="28">
        <f t="shared" si="226"/>
        <v>6.1510000000000007</v>
      </c>
      <c r="N207" s="28">
        <f t="shared" si="227"/>
        <v>3.5300928000000001E-4</v>
      </c>
      <c r="O207">
        <v>2223</v>
      </c>
      <c r="P207" s="47">
        <f t="shared" si="206"/>
        <v>6.8040000000000003E-2</v>
      </c>
      <c r="Q207" s="47">
        <f t="shared" si="207"/>
        <v>1.0656E-13</v>
      </c>
      <c r="R207" s="47">
        <f t="shared" si="208"/>
        <v>4.5720000000000003E-5</v>
      </c>
      <c r="S207" s="47">
        <f t="shared" si="209"/>
        <v>4.572E-4</v>
      </c>
      <c r="T207" s="47">
        <f t="shared" si="210"/>
        <v>9.6840000000000001E-5</v>
      </c>
      <c r="U207" s="47">
        <f t="shared" si="211"/>
        <v>2.5524000000000001E-8</v>
      </c>
      <c r="V207" s="47">
        <f t="shared" si="212"/>
        <v>0.61919999999999997</v>
      </c>
      <c r="W207" s="47">
        <f t="shared" si="213"/>
        <v>3.7440000000000002</v>
      </c>
      <c r="X207" s="47">
        <f t="shared" si="214"/>
        <v>0.79559999999999997</v>
      </c>
      <c r="Y207" s="47">
        <f t="shared" si="215"/>
        <v>5.3279999999999998E-5</v>
      </c>
      <c r="Z207" s="47">
        <f t="shared" si="216"/>
        <v>1.3104E-3</v>
      </c>
      <c r="AA207" s="47">
        <f t="shared" si="228"/>
        <v>4.5396000000000001</v>
      </c>
      <c r="AB207" s="47">
        <f t="shared" si="229"/>
        <v>1.3636799999999999E-3</v>
      </c>
      <c r="AC207">
        <v>2223</v>
      </c>
      <c r="AD207" s="28">
        <f t="shared" si="217"/>
        <v>0.105</v>
      </c>
      <c r="AE207" s="28">
        <f t="shared" si="217"/>
        <v>1.667E-16</v>
      </c>
      <c r="AF207" s="28">
        <v>3.5410000000000001E-5</v>
      </c>
      <c r="AG207" s="28">
        <f t="shared" si="218"/>
        <v>4.4729999999999998E-4</v>
      </c>
      <c r="AH207" s="28">
        <f t="shared" si="219"/>
        <v>1.516E-4</v>
      </c>
      <c r="AI207" s="28">
        <f t="shared" si="220"/>
        <v>1.1370000000000001E-7</v>
      </c>
      <c r="AJ207" s="28">
        <f t="shared" si="221"/>
        <v>1.2789999999999999</v>
      </c>
      <c r="AK207" s="28">
        <f t="shared" si="222"/>
        <v>8.6499999999999994E-2</v>
      </c>
      <c r="AL207" s="28">
        <f t="shared" si="223"/>
        <v>1.1043000000000001</v>
      </c>
      <c r="AM207" s="28">
        <f t="shared" si="224"/>
        <v>0</v>
      </c>
      <c r="AN207" s="28">
        <f t="shared" si="225"/>
        <v>0</v>
      </c>
      <c r="AO207" s="28">
        <f t="shared" si="230"/>
        <v>1.1908000000000001</v>
      </c>
      <c r="AP207" s="47">
        <f t="shared" si="231"/>
        <v>0</v>
      </c>
    </row>
    <row r="208" spans="1:42" x14ac:dyDescent="0.3">
      <c r="A208">
        <v>2224</v>
      </c>
      <c r="B208" s="28">
        <f t="shared" si="196"/>
        <v>4.0300000000000002E-2</v>
      </c>
      <c r="C208" s="28">
        <f t="shared" si="196"/>
        <v>3.7399999999999997E-14</v>
      </c>
      <c r="D208" s="28">
        <f t="shared" si="197"/>
        <v>2.73E-5</v>
      </c>
      <c r="E208" s="28">
        <f t="shared" si="198"/>
        <v>2.6800000000000001E-4</v>
      </c>
      <c r="F208" s="28">
        <f t="shared" si="199"/>
        <v>6.0300000000000002E-5</v>
      </c>
      <c r="G208" s="28">
        <f t="shared" si="200"/>
        <v>1.37E-7</v>
      </c>
      <c r="H208" s="28">
        <f t="shared" si="201"/>
        <v>0.40600000000000003</v>
      </c>
      <c r="I208" s="28">
        <f t="shared" si="202"/>
        <v>5.69</v>
      </c>
      <c r="J208" s="28">
        <f t="shared" si="203"/>
        <v>0.46100000000000002</v>
      </c>
      <c r="K208" s="28">
        <f t="shared" si="204"/>
        <v>3.5300000000000002E-4</v>
      </c>
      <c r="L208" s="28">
        <f t="shared" si="205"/>
        <v>9.2799999999999994E-9</v>
      </c>
      <c r="M208" s="28">
        <f t="shared" si="226"/>
        <v>6.1510000000000007</v>
      </c>
      <c r="N208" s="28">
        <f t="shared" si="227"/>
        <v>3.5300928000000001E-4</v>
      </c>
      <c r="O208">
        <v>2224</v>
      </c>
      <c r="P208" s="47">
        <f t="shared" si="206"/>
        <v>6.8040000000000003E-2</v>
      </c>
      <c r="Q208" s="47">
        <f t="shared" si="207"/>
        <v>1.0656E-13</v>
      </c>
      <c r="R208" s="47">
        <f t="shared" si="208"/>
        <v>4.5720000000000003E-5</v>
      </c>
      <c r="S208" s="47">
        <f t="shared" si="209"/>
        <v>4.572E-4</v>
      </c>
      <c r="T208" s="47">
        <f t="shared" si="210"/>
        <v>9.6840000000000001E-5</v>
      </c>
      <c r="U208" s="47">
        <f t="shared" si="211"/>
        <v>2.5524000000000001E-8</v>
      </c>
      <c r="V208" s="47">
        <f t="shared" si="212"/>
        <v>0.61919999999999997</v>
      </c>
      <c r="W208" s="47">
        <f t="shared" si="213"/>
        <v>3.7440000000000002</v>
      </c>
      <c r="X208" s="47">
        <f t="shared" si="214"/>
        <v>0.79559999999999997</v>
      </c>
      <c r="Y208" s="47">
        <f t="shared" si="215"/>
        <v>5.3279999999999998E-5</v>
      </c>
      <c r="Z208" s="47">
        <f t="shared" si="216"/>
        <v>1.3104E-3</v>
      </c>
      <c r="AA208" s="47">
        <f t="shared" si="228"/>
        <v>4.5396000000000001</v>
      </c>
      <c r="AB208" s="47">
        <f t="shared" si="229"/>
        <v>1.3636799999999999E-3</v>
      </c>
      <c r="AC208">
        <v>2224</v>
      </c>
      <c r="AD208" s="28">
        <f t="shared" si="217"/>
        <v>0.105</v>
      </c>
      <c r="AE208" s="28">
        <f t="shared" si="217"/>
        <v>1.667E-16</v>
      </c>
      <c r="AF208" s="28">
        <v>3.5410000000000001E-5</v>
      </c>
      <c r="AG208" s="28">
        <f t="shared" si="218"/>
        <v>4.4729999999999998E-4</v>
      </c>
      <c r="AH208" s="28">
        <f t="shared" si="219"/>
        <v>1.516E-4</v>
      </c>
      <c r="AI208" s="28">
        <f t="shared" si="220"/>
        <v>1.1370000000000001E-7</v>
      </c>
      <c r="AJ208" s="28">
        <f t="shared" si="221"/>
        <v>1.2789999999999999</v>
      </c>
      <c r="AK208" s="28">
        <f t="shared" si="222"/>
        <v>8.6499999999999994E-2</v>
      </c>
      <c r="AL208" s="28">
        <f t="shared" si="223"/>
        <v>1.1043000000000001</v>
      </c>
      <c r="AM208" s="28">
        <f t="shared" si="224"/>
        <v>0</v>
      </c>
      <c r="AN208" s="28">
        <f t="shared" si="225"/>
        <v>0</v>
      </c>
      <c r="AO208" s="28">
        <f t="shared" si="230"/>
        <v>1.1908000000000001</v>
      </c>
      <c r="AP208" s="47">
        <f t="shared" si="231"/>
        <v>0</v>
      </c>
    </row>
    <row r="209" spans="1:42" x14ac:dyDescent="0.3">
      <c r="A209">
        <v>2225</v>
      </c>
      <c r="B209" s="28">
        <f t="shared" si="196"/>
        <v>4.0300000000000002E-2</v>
      </c>
      <c r="C209" s="28">
        <f t="shared" si="196"/>
        <v>3.7399999999999997E-14</v>
      </c>
      <c r="D209" s="28">
        <f t="shared" si="197"/>
        <v>2.73E-5</v>
      </c>
      <c r="E209" s="28">
        <f t="shared" si="198"/>
        <v>2.6800000000000001E-4</v>
      </c>
      <c r="F209" s="28">
        <f t="shared" si="199"/>
        <v>6.0300000000000002E-5</v>
      </c>
      <c r="G209" s="28">
        <f t="shared" si="200"/>
        <v>1.37E-7</v>
      </c>
      <c r="H209" s="28">
        <f t="shared" si="201"/>
        <v>0.40600000000000003</v>
      </c>
      <c r="I209" s="28">
        <f t="shared" si="202"/>
        <v>5.69</v>
      </c>
      <c r="J209" s="28">
        <f t="shared" si="203"/>
        <v>0.46100000000000002</v>
      </c>
      <c r="K209" s="28">
        <f t="shared" si="204"/>
        <v>3.5300000000000002E-4</v>
      </c>
      <c r="L209" s="28">
        <f t="shared" si="205"/>
        <v>9.2799999999999994E-9</v>
      </c>
      <c r="M209" s="28">
        <f t="shared" si="226"/>
        <v>6.1510000000000007</v>
      </c>
      <c r="N209" s="28">
        <f t="shared" si="227"/>
        <v>3.5300928000000001E-4</v>
      </c>
      <c r="O209">
        <v>2225</v>
      </c>
      <c r="P209" s="47">
        <f t="shared" si="206"/>
        <v>6.8040000000000003E-2</v>
      </c>
      <c r="Q209" s="47">
        <f t="shared" si="207"/>
        <v>1.0656E-13</v>
      </c>
      <c r="R209" s="47">
        <f t="shared" si="208"/>
        <v>4.5720000000000003E-5</v>
      </c>
      <c r="S209" s="47">
        <f t="shared" si="209"/>
        <v>4.572E-4</v>
      </c>
      <c r="T209" s="47">
        <f t="shared" si="210"/>
        <v>9.6840000000000001E-5</v>
      </c>
      <c r="U209" s="47">
        <f t="shared" si="211"/>
        <v>2.5524000000000001E-8</v>
      </c>
      <c r="V209" s="47">
        <f t="shared" si="212"/>
        <v>0.61919999999999997</v>
      </c>
      <c r="W209" s="47">
        <f t="shared" si="213"/>
        <v>3.7440000000000002</v>
      </c>
      <c r="X209" s="47">
        <f t="shared" si="214"/>
        <v>0.79559999999999997</v>
      </c>
      <c r="Y209" s="47">
        <f t="shared" si="215"/>
        <v>5.3279999999999998E-5</v>
      </c>
      <c r="Z209" s="47">
        <f t="shared" si="216"/>
        <v>1.3104E-3</v>
      </c>
      <c r="AA209" s="47">
        <f t="shared" si="228"/>
        <v>4.5396000000000001</v>
      </c>
      <c r="AB209" s="47">
        <f t="shared" si="229"/>
        <v>1.3636799999999999E-3</v>
      </c>
      <c r="AC209">
        <v>2225</v>
      </c>
      <c r="AD209" s="28">
        <f t="shared" si="217"/>
        <v>0.105</v>
      </c>
      <c r="AE209" s="28">
        <f t="shared" si="217"/>
        <v>1.667E-16</v>
      </c>
      <c r="AF209" s="28">
        <v>3.5410000000000001E-5</v>
      </c>
      <c r="AG209" s="28">
        <f t="shared" si="218"/>
        <v>4.4729999999999998E-4</v>
      </c>
      <c r="AH209" s="28">
        <f t="shared" si="219"/>
        <v>1.516E-4</v>
      </c>
      <c r="AI209" s="28">
        <f t="shared" si="220"/>
        <v>1.1370000000000001E-7</v>
      </c>
      <c r="AJ209" s="28">
        <f t="shared" si="221"/>
        <v>1.2789999999999999</v>
      </c>
      <c r="AK209" s="28">
        <f t="shared" si="222"/>
        <v>8.6499999999999994E-2</v>
      </c>
      <c r="AL209" s="28">
        <f t="shared" si="223"/>
        <v>1.1043000000000001</v>
      </c>
      <c r="AM209" s="28">
        <f t="shared" si="224"/>
        <v>0</v>
      </c>
      <c r="AN209" s="28">
        <f t="shared" si="225"/>
        <v>0</v>
      </c>
      <c r="AO209" s="28">
        <f t="shared" si="230"/>
        <v>1.1908000000000001</v>
      </c>
      <c r="AP209" s="47">
        <f t="shared" si="231"/>
        <v>0</v>
      </c>
    </row>
    <row r="210" spans="1:42" x14ac:dyDescent="0.3">
      <c r="A210">
        <v>2226</v>
      </c>
      <c r="B210" s="28">
        <f t="shared" si="196"/>
        <v>4.0300000000000002E-2</v>
      </c>
      <c r="C210" s="28">
        <f t="shared" si="196"/>
        <v>3.7399999999999997E-14</v>
      </c>
      <c r="D210" s="28">
        <f t="shared" si="197"/>
        <v>2.73E-5</v>
      </c>
      <c r="E210" s="28">
        <f t="shared" si="198"/>
        <v>2.6800000000000001E-4</v>
      </c>
      <c r="F210" s="28">
        <f t="shared" si="199"/>
        <v>6.0300000000000002E-5</v>
      </c>
      <c r="G210" s="28">
        <f t="shared" si="200"/>
        <v>1.37E-7</v>
      </c>
      <c r="H210" s="28">
        <f t="shared" si="201"/>
        <v>0.40600000000000003</v>
      </c>
      <c r="I210" s="28">
        <f t="shared" si="202"/>
        <v>5.69</v>
      </c>
      <c r="J210" s="28">
        <f t="shared" si="203"/>
        <v>0.46100000000000002</v>
      </c>
      <c r="K210" s="28">
        <f t="shared" si="204"/>
        <v>3.5300000000000002E-4</v>
      </c>
      <c r="L210" s="28">
        <f t="shared" si="205"/>
        <v>9.2799999999999994E-9</v>
      </c>
      <c r="M210" s="28">
        <f t="shared" si="226"/>
        <v>6.1510000000000007</v>
      </c>
      <c r="N210" s="28">
        <f t="shared" si="227"/>
        <v>3.5300928000000001E-4</v>
      </c>
      <c r="O210">
        <v>2226</v>
      </c>
      <c r="P210" s="47">
        <f t="shared" si="206"/>
        <v>6.8040000000000003E-2</v>
      </c>
      <c r="Q210" s="47">
        <f t="shared" si="207"/>
        <v>1.0656E-13</v>
      </c>
      <c r="R210" s="47">
        <f t="shared" si="208"/>
        <v>4.5720000000000003E-5</v>
      </c>
      <c r="S210" s="47">
        <f t="shared" si="209"/>
        <v>4.572E-4</v>
      </c>
      <c r="T210" s="47">
        <f t="shared" si="210"/>
        <v>9.6840000000000001E-5</v>
      </c>
      <c r="U210" s="47">
        <f t="shared" si="211"/>
        <v>2.5524000000000001E-8</v>
      </c>
      <c r="V210" s="47">
        <f t="shared" si="212"/>
        <v>0.61919999999999997</v>
      </c>
      <c r="W210" s="47">
        <f t="shared" si="213"/>
        <v>3.7440000000000002</v>
      </c>
      <c r="X210" s="47">
        <f t="shared" si="214"/>
        <v>0.79559999999999997</v>
      </c>
      <c r="Y210" s="47">
        <f t="shared" si="215"/>
        <v>5.3279999999999998E-5</v>
      </c>
      <c r="Z210" s="47">
        <f t="shared" si="216"/>
        <v>1.3104E-3</v>
      </c>
      <c r="AA210" s="47">
        <f t="shared" si="228"/>
        <v>4.5396000000000001</v>
      </c>
      <c r="AB210" s="47">
        <f t="shared" si="229"/>
        <v>1.3636799999999999E-3</v>
      </c>
      <c r="AC210">
        <v>2226</v>
      </c>
      <c r="AD210" s="28">
        <f t="shared" si="217"/>
        <v>0.105</v>
      </c>
      <c r="AE210" s="28">
        <f t="shared" si="217"/>
        <v>1.667E-16</v>
      </c>
      <c r="AF210" s="28">
        <v>3.5410000000000001E-5</v>
      </c>
      <c r="AG210" s="28">
        <f t="shared" si="218"/>
        <v>4.4729999999999998E-4</v>
      </c>
      <c r="AH210" s="28">
        <f t="shared" si="219"/>
        <v>1.516E-4</v>
      </c>
      <c r="AI210" s="28">
        <f t="shared" si="220"/>
        <v>1.1370000000000001E-7</v>
      </c>
      <c r="AJ210" s="28">
        <f t="shared" si="221"/>
        <v>1.2789999999999999</v>
      </c>
      <c r="AK210" s="28">
        <f t="shared" si="222"/>
        <v>8.6499999999999994E-2</v>
      </c>
      <c r="AL210" s="28">
        <f t="shared" si="223"/>
        <v>1.1043000000000001</v>
      </c>
      <c r="AM210" s="28">
        <f t="shared" si="224"/>
        <v>0</v>
      </c>
      <c r="AN210" s="28">
        <f t="shared" si="225"/>
        <v>0</v>
      </c>
      <c r="AO210" s="28">
        <f t="shared" si="230"/>
        <v>1.1908000000000001</v>
      </c>
      <c r="AP210" s="47">
        <f t="shared" si="231"/>
        <v>0</v>
      </c>
    </row>
    <row r="211" spans="1:42" x14ac:dyDescent="0.3">
      <c r="A211">
        <v>2227</v>
      </c>
      <c r="B211" s="28">
        <f t="shared" si="196"/>
        <v>4.0300000000000002E-2</v>
      </c>
      <c r="C211" s="28">
        <f t="shared" si="196"/>
        <v>3.7399999999999997E-14</v>
      </c>
      <c r="D211" s="28">
        <f t="shared" si="197"/>
        <v>2.73E-5</v>
      </c>
      <c r="E211" s="28">
        <f t="shared" si="198"/>
        <v>2.6800000000000001E-4</v>
      </c>
      <c r="F211" s="28">
        <f t="shared" si="199"/>
        <v>6.0300000000000002E-5</v>
      </c>
      <c r="G211" s="28">
        <f t="shared" si="200"/>
        <v>1.37E-7</v>
      </c>
      <c r="H211" s="28">
        <f t="shared" si="201"/>
        <v>0.40600000000000003</v>
      </c>
      <c r="I211" s="28">
        <f t="shared" si="202"/>
        <v>5.69</v>
      </c>
      <c r="J211" s="28">
        <f t="shared" si="203"/>
        <v>0.46100000000000002</v>
      </c>
      <c r="K211" s="28">
        <f t="shared" si="204"/>
        <v>3.5300000000000002E-4</v>
      </c>
      <c r="L211" s="28">
        <f t="shared" si="205"/>
        <v>9.2799999999999994E-9</v>
      </c>
      <c r="M211" s="28">
        <f t="shared" si="226"/>
        <v>6.1510000000000007</v>
      </c>
      <c r="N211" s="28">
        <f t="shared" si="227"/>
        <v>3.5300928000000001E-4</v>
      </c>
      <c r="O211">
        <v>2227</v>
      </c>
      <c r="P211" s="47">
        <f t="shared" si="206"/>
        <v>6.8040000000000003E-2</v>
      </c>
      <c r="Q211" s="47">
        <f t="shared" si="207"/>
        <v>1.0656E-13</v>
      </c>
      <c r="R211" s="47">
        <f t="shared" si="208"/>
        <v>4.5720000000000003E-5</v>
      </c>
      <c r="S211" s="47">
        <f t="shared" si="209"/>
        <v>4.572E-4</v>
      </c>
      <c r="T211" s="47">
        <f t="shared" si="210"/>
        <v>9.6840000000000001E-5</v>
      </c>
      <c r="U211" s="47">
        <f t="shared" si="211"/>
        <v>2.5524000000000001E-8</v>
      </c>
      <c r="V211" s="47">
        <f t="shared" si="212"/>
        <v>0.61919999999999997</v>
      </c>
      <c r="W211" s="47">
        <f t="shared" si="213"/>
        <v>3.7440000000000002</v>
      </c>
      <c r="X211" s="47">
        <f t="shared" si="214"/>
        <v>0.79559999999999997</v>
      </c>
      <c r="Y211" s="47">
        <f t="shared" si="215"/>
        <v>5.3279999999999998E-5</v>
      </c>
      <c r="Z211" s="47">
        <f t="shared" si="216"/>
        <v>1.3104E-3</v>
      </c>
      <c r="AA211" s="47">
        <f t="shared" si="228"/>
        <v>4.5396000000000001</v>
      </c>
      <c r="AB211" s="47">
        <f t="shared" si="229"/>
        <v>1.3636799999999999E-3</v>
      </c>
      <c r="AC211">
        <v>2227</v>
      </c>
      <c r="AD211" s="28">
        <f t="shared" si="217"/>
        <v>0.105</v>
      </c>
      <c r="AE211" s="28">
        <f t="shared" si="217"/>
        <v>1.667E-16</v>
      </c>
      <c r="AF211" s="28">
        <v>3.5410000000000001E-5</v>
      </c>
      <c r="AG211" s="28">
        <f t="shared" si="218"/>
        <v>4.4729999999999998E-4</v>
      </c>
      <c r="AH211" s="28">
        <f t="shared" si="219"/>
        <v>1.516E-4</v>
      </c>
      <c r="AI211" s="28">
        <f t="shared" si="220"/>
        <v>1.1370000000000001E-7</v>
      </c>
      <c r="AJ211" s="28">
        <f t="shared" si="221"/>
        <v>1.2789999999999999</v>
      </c>
      <c r="AK211" s="28">
        <f t="shared" si="222"/>
        <v>8.6499999999999994E-2</v>
      </c>
      <c r="AL211" s="28">
        <f t="shared" si="223"/>
        <v>1.1043000000000001</v>
      </c>
      <c r="AM211" s="28">
        <f t="shared" si="224"/>
        <v>0</v>
      </c>
      <c r="AN211" s="28">
        <f t="shared" si="225"/>
        <v>0</v>
      </c>
      <c r="AO211" s="28">
        <f t="shared" si="230"/>
        <v>1.1908000000000001</v>
      </c>
      <c r="AP211" s="47">
        <f t="shared" si="231"/>
        <v>0</v>
      </c>
    </row>
    <row r="212" spans="1:42" x14ac:dyDescent="0.3">
      <c r="A212">
        <v>2228</v>
      </c>
      <c r="B212" s="28">
        <f t="shared" si="196"/>
        <v>4.0300000000000002E-2</v>
      </c>
      <c r="C212" s="28">
        <f t="shared" si="196"/>
        <v>3.7399999999999997E-14</v>
      </c>
      <c r="D212" s="28">
        <f t="shared" si="197"/>
        <v>2.73E-5</v>
      </c>
      <c r="E212" s="28">
        <f t="shared" si="198"/>
        <v>2.6800000000000001E-4</v>
      </c>
      <c r="F212" s="28">
        <f t="shared" si="199"/>
        <v>6.0300000000000002E-5</v>
      </c>
      <c r="G212" s="28">
        <f t="shared" si="200"/>
        <v>1.37E-7</v>
      </c>
      <c r="H212" s="28">
        <f t="shared" si="201"/>
        <v>0.40600000000000003</v>
      </c>
      <c r="I212" s="28">
        <f t="shared" si="202"/>
        <v>5.69</v>
      </c>
      <c r="J212" s="28">
        <f t="shared" si="203"/>
        <v>0.46100000000000002</v>
      </c>
      <c r="K212" s="28">
        <f t="shared" si="204"/>
        <v>3.5300000000000002E-4</v>
      </c>
      <c r="L212" s="28">
        <f t="shared" si="205"/>
        <v>9.2799999999999994E-9</v>
      </c>
      <c r="M212" s="28">
        <f t="shared" si="226"/>
        <v>6.1510000000000007</v>
      </c>
      <c r="N212" s="28">
        <f t="shared" si="227"/>
        <v>3.5300928000000001E-4</v>
      </c>
      <c r="O212">
        <v>2228</v>
      </c>
      <c r="P212" s="47">
        <f t="shared" si="206"/>
        <v>6.8040000000000003E-2</v>
      </c>
      <c r="Q212" s="47">
        <f t="shared" si="207"/>
        <v>1.0656E-13</v>
      </c>
      <c r="R212" s="47">
        <f t="shared" si="208"/>
        <v>4.5720000000000003E-5</v>
      </c>
      <c r="S212" s="47">
        <f t="shared" si="209"/>
        <v>4.572E-4</v>
      </c>
      <c r="T212" s="47">
        <f t="shared" si="210"/>
        <v>9.6840000000000001E-5</v>
      </c>
      <c r="U212" s="47">
        <f t="shared" si="211"/>
        <v>2.5524000000000001E-8</v>
      </c>
      <c r="V212" s="47">
        <f t="shared" si="212"/>
        <v>0.61919999999999997</v>
      </c>
      <c r="W212" s="47">
        <f t="shared" si="213"/>
        <v>3.7440000000000002</v>
      </c>
      <c r="X212" s="47">
        <f t="shared" si="214"/>
        <v>0.79559999999999997</v>
      </c>
      <c r="Y212" s="47">
        <f t="shared" si="215"/>
        <v>5.3279999999999998E-5</v>
      </c>
      <c r="Z212" s="47">
        <f t="shared" si="216"/>
        <v>1.3104E-3</v>
      </c>
      <c r="AA212" s="47">
        <f t="shared" si="228"/>
        <v>4.5396000000000001</v>
      </c>
      <c r="AB212" s="47">
        <f t="shared" si="229"/>
        <v>1.3636799999999999E-3</v>
      </c>
      <c r="AC212">
        <v>2228</v>
      </c>
      <c r="AD212" s="28">
        <f t="shared" si="217"/>
        <v>0.105</v>
      </c>
      <c r="AE212" s="28">
        <f t="shared" si="217"/>
        <v>1.667E-16</v>
      </c>
      <c r="AF212" s="28">
        <v>3.5410000000000001E-5</v>
      </c>
      <c r="AG212" s="28">
        <f t="shared" si="218"/>
        <v>4.4729999999999998E-4</v>
      </c>
      <c r="AH212" s="28">
        <f t="shared" si="219"/>
        <v>1.516E-4</v>
      </c>
      <c r="AI212" s="28">
        <f t="shared" si="220"/>
        <v>1.1370000000000001E-7</v>
      </c>
      <c r="AJ212" s="28">
        <f t="shared" si="221"/>
        <v>1.2789999999999999</v>
      </c>
      <c r="AK212" s="28">
        <f t="shared" si="222"/>
        <v>8.6499999999999994E-2</v>
      </c>
      <c r="AL212" s="28">
        <f t="shared" si="223"/>
        <v>1.1043000000000001</v>
      </c>
      <c r="AM212" s="28">
        <f t="shared" si="224"/>
        <v>0</v>
      </c>
      <c r="AN212" s="28">
        <f t="shared" si="225"/>
        <v>0</v>
      </c>
      <c r="AO212" s="28">
        <f t="shared" si="230"/>
        <v>1.1908000000000001</v>
      </c>
      <c r="AP212" s="47">
        <f t="shared" si="231"/>
        <v>0</v>
      </c>
    </row>
    <row r="213" spans="1:42" x14ac:dyDescent="0.3">
      <c r="A213">
        <v>2229</v>
      </c>
      <c r="B213" s="28">
        <f t="shared" si="196"/>
        <v>4.0300000000000002E-2</v>
      </c>
      <c r="C213" s="28">
        <f t="shared" si="196"/>
        <v>3.7399999999999997E-14</v>
      </c>
      <c r="D213" s="28">
        <f t="shared" si="197"/>
        <v>2.73E-5</v>
      </c>
      <c r="E213" s="28">
        <f t="shared" si="198"/>
        <v>2.6800000000000001E-4</v>
      </c>
      <c r="F213" s="28">
        <f t="shared" si="199"/>
        <v>6.0300000000000002E-5</v>
      </c>
      <c r="G213" s="28">
        <f t="shared" si="200"/>
        <v>1.37E-7</v>
      </c>
      <c r="H213" s="28">
        <f t="shared" si="201"/>
        <v>0.40600000000000003</v>
      </c>
      <c r="I213" s="28">
        <f t="shared" si="202"/>
        <v>5.69</v>
      </c>
      <c r="J213" s="28">
        <f t="shared" si="203"/>
        <v>0.46100000000000002</v>
      </c>
      <c r="K213" s="28">
        <f t="shared" si="204"/>
        <v>3.5300000000000002E-4</v>
      </c>
      <c r="L213" s="28">
        <f t="shared" si="205"/>
        <v>9.2799999999999994E-9</v>
      </c>
      <c r="M213" s="28">
        <f t="shared" si="226"/>
        <v>6.1510000000000007</v>
      </c>
      <c r="N213" s="28">
        <f t="shared" si="227"/>
        <v>3.5300928000000001E-4</v>
      </c>
      <c r="O213">
        <v>2229</v>
      </c>
      <c r="P213" s="47">
        <f t="shared" si="206"/>
        <v>6.8040000000000003E-2</v>
      </c>
      <c r="Q213" s="47">
        <f t="shared" si="207"/>
        <v>1.0656E-13</v>
      </c>
      <c r="R213" s="47">
        <f t="shared" si="208"/>
        <v>4.5720000000000003E-5</v>
      </c>
      <c r="S213" s="47">
        <f t="shared" si="209"/>
        <v>4.572E-4</v>
      </c>
      <c r="T213" s="47">
        <f t="shared" si="210"/>
        <v>9.6840000000000001E-5</v>
      </c>
      <c r="U213" s="47">
        <f t="shared" si="211"/>
        <v>2.5524000000000001E-8</v>
      </c>
      <c r="V213" s="47">
        <f t="shared" si="212"/>
        <v>0.61919999999999997</v>
      </c>
      <c r="W213" s="47">
        <f t="shared" si="213"/>
        <v>3.7440000000000002</v>
      </c>
      <c r="X213" s="47">
        <f t="shared" si="214"/>
        <v>0.79559999999999997</v>
      </c>
      <c r="Y213" s="47">
        <f t="shared" si="215"/>
        <v>5.3279999999999998E-5</v>
      </c>
      <c r="Z213" s="47">
        <f t="shared" si="216"/>
        <v>1.3104E-3</v>
      </c>
      <c r="AA213" s="47">
        <f t="shared" si="228"/>
        <v>4.5396000000000001</v>
      </c>
      <c r="AB213" s="47">
        <f t="shared" si="229"/>
        <v>1.3636799999999999E-3</v>
      </c>
      <c r="AC213">
        <v>2229</v>
      </c>
      <c r="AD213" s="28">
        <f t="shared" si="217"/>
        <v>0.105</v>
      </c>
      <c r="AE213" s="28">
        <f t="shared" si="217"/>
        <v>1.667E-16</v>
      </c>
      <c r="AF213" s="28">
        <v>3.5410000000000001E-5</v>
      </c>
      <c r="AG213" s="28">
        <f t="shared" si="218"/>
        <v>4.4729999999999998E-4</v>
      </c>
      <c r="AH213" s="28">
        <f t="shared" si="219"/>
        <v>1.516E-4</v>
      </c>
      <c r="AI213" s="28">
        <f t="shared" si="220"/>
        <v>1.1370000000000001E-7</v>
      </c>
      <c r="AJ213" s="28">
        <f t="shared" si="221"/>
        <v>1.2789999999999999</v>
      </c>
      <c r="AK213" s="28">
        <f t="shared" si="222"/>
        <v>8.6499999999999994E-2</v>
      </c>
      <c r="AL213" s="28">
        <f t="shared" si="223"/>
        <v>1.1043000000000001</v>
      </c>
      <c r="AM213" s="28">
        <f t="shared" si="224"/>
        <v>0</v>
      </c>
      <c r="AN213" s="28">
        <f t="shared" si="225"/>
        <v>0</v>
      </c>
      <c r="AO213" s="28">
        <f t="shared" si="230"/>
        <v>1.1908000000000001</v>
      </c>
      <c r="AP213" s="47">
        <f t="shared" si="231"/>
        <v>0</v>
      </c>
    </row>
    <row r="214" spans="1:42" x14ac:dyDescent="0.3">
      <c r="A214">
        <v>2230</v>
      </c>
      <c r="B214" s="28">
        <f t="shared" si="196"/>
        <v>4.0300000000000002E-2</v>
      </c>
      <c r="C214" s="28">
        <f t="shared" si="196"/>
        <v>3.7399999999999997E-14</v>
      </c>
      <c r="D214" s="28">
        <f t="shared" si="197"/>
        <v>2.73E-5</v>
      </c>
      <c r="E214" s="28">
        <f t="shared" si="198"/>
        <v>2.6800000000000001E-4</v>
      </c>
      <c r="F214" s="28">
        <f t="shared" si="199"/>
        <v>6.0300000000000002E-5</v>
      </c>
      <c r="G214" s="28">
        <f t="shared" si="200"/>
        <v>1.37E-7</v>
      </c>
      <c r="H214" s="28">
        <f t="shared" si="201"/>
        <v>0.40600000000000003</v>
      </c>
      <c r="I214" s="28">
        <f t="shared" si="202"/>
        <v>5.69</v>
      </c>
      <c r="J214" s="28">
        <f t="shared" si="203"/>
        <v>0.46100000000000002</v>
      </c>
      <c r="K214" s="28">
        <f t="shared" si="204"/>
        <v>3.5300000000000002E-4</v>
      </c>
      <c r="L214" s="28">
        <f t="shared" si="205"/>
        <v>9.2799999999999994E-9</v>
      </c>
      <c r="M214" s="28">
        <f t="shared" si="226"/>
        <v>6.1510000000000007</v>
      </c>
      <c r="N214" s="28">
        <f t="shared" si="227"/>
        <v>3.5300928000000001E-4</v>
      </c>
      <c r="O214">
        <v>2230</v>
      </c>
      <c r="P214" s="47">
        <f t="shared" si="206"/>
        <v>6.8040000000000003E-2</v>
      </c>
      <c r="Q214" s="47">
        <f t="shared" si="207"/>
        <v>1.0656E-13</v>
      </c>
      <c r="R214" s="47">
        <f t="shared" si="208"/>
        <v>4.5720000000000003E-5</v>
      </c>
      <c r="S214" s="47">
        <f t="shared" si="209"/>
        <v>4.572E-4</v>
      </c>
      <c r="T214" s="47">
        <f t="shared" si="210"/>
        <v>9.6840000000000001E-5</v>
      </c>
      <c r="U214" s="47">
        <f t="shared" si="211"/>
        <v>2.5524000000000001E-8</v>
      </c>
      <c r="V214" s="47">
        <f t="shared" si="212"/>
        <v>0.61919999999999997</v>
      </c>
      <c r="W214" s="47">
        <f t="shared" si="213"/>
        <v>3.7440000000000002</v>
      </c>
      <c r="X214" s="47">
        <f t="shared" si="214"/>
        <v>0.79559999999999997</v>
      </c>
      <c r="Y214" s="47">
        <f t="shared" si="215"/>
        <v>5.3279999999999998E-5</v>
      </c>
      <c r="Z214" s="47">
        <f t="shared" si="216"/>
        <v>1.3104E-3</v>
      </c>
      <c r="AA214" s="47">
        <f t="shared" si="228"/>
        <v>4.5396000000000001</v>
      </c>
      <c r="AB214" s="47">
        <f t="shared" si="229"/>
        <v>1.3636799999999999E-3</v>
      </c>
      <c r="AC214">
        <v>2230</v>
      </c>
      <c r="AD214" s="28">
        <f t="shared" si="217"/>
        <v>0.105</v>
      </c>
      <c r="AE214" s="28">
        <f t="shared" si="217"/>
        <v>1.667E-16</v>
      </c>
      <c r="AF214" s="28">
        <v>3.5410000000000001E-5</v>
      </c>
      <c r="AG214" s="28">
        <f t="shared" si="218"/>
        <v>4.4729999999999998E-4</v>
      </c>
      <c r="AH214" s="28">
        <f t="shared" si="219"/>
        <v>1.516E-4</v>
      </c>
      <c r="AI214" s="28">
        <f t="shared" si="220"/>
        <v>1.1370000000000001E-7</v>
      </c>
      <c r="AJ214" s="28">
        <f t="shared" si="221"/>
        <v>1.2789999999999999</v>
      </c>
      <c r="AK214" s="28">
        <f t="shared" si="222"/>
        <v>8.6499999999999994E-2</v>
      </c>
      <c r="AL214" s="28">
        <f t="shared" si="223"/>
        <v>1.1043000000000001</v>
      </c>
      <c r="AM214" s="28">
        <f t="shared" si="224"/>
        <v>0</v>
      </c>
      <c r="AN214" s="28">
        <f t="shared" si="225"/>
        <v>0</v>
      </c>
      <c r="AO214" s="28">
        <f t="shared" si="230"/>
        <v>1.1908000000000001</v>
      </c>
      <c r="AP214" s="47">
        <f t="shared" si="231"/>
        <v>0</v>
      </c>
    </row>
    <row r="215" spans="1:42" x14ac:dyDescent="0.3">
      <c r="A215">
        <v>2231</v>
      </c>
      <c r="B215" s="28">
        <f t="shared" si="196"/>
        <v>4.0300000000000002E-2</v>
      </c>
      <c r="C215" s="28">
        <f t="shared" si="196"/>
        <v>3.7399999999999997E-14</v>
      </c>
      <c r="D215" s="28">
        <f t="shared" si="197"/>
        <v>2.73E-5</v>
      </c>
      <c r="E215" s="28">
        <f t="shared" si="198"/>
        <v>2.6800000000000001E-4</v>
      </c>
      <c r="F215" s="28">
        <f t="shared" si="199"/>
        <v>6.0300000000000002E-5</v>
      </c>
      <c r="G215" s="28">
        <f t="shared" si="200"/>
        <v>1.37E-7</v>
      </c>
      <c r="H215" s="28">
        <f t="shared" si="201"/>
        <v>0.40600000000000003</v>
      </c>
      <c r="I215" s="28">
        <f t="shared" si="202"/>
        <v>5.69</v>
      </c>
      <c r="J215" s="28">
        <f t="shared" si="203"/>
        <v>0.46100000000000002</v>
      </c>
      <c r="K215" s="28">
        <f t="shared" si="204"/>
        <v>3.5300000000000002E-4</v>
      </c>
      <c r="L215" s="28">
        <f t="shared" si="205"/>
        <v>9.2799999999999994E-9</v>
      </c>
      <c r="M215" s="28">
        <f t="shared" si="226"/>
        <v>6.1510000000000007</v>
      </c>
      <c r="N215" s="28">
        <f t="shared" si="227"/>
        <v>3.5300928000000001E-4</v>
      </c>
      <c r="O215">
        <v>2231</v>
      </c>
      <c r="P215" s="47">
        <f t="shared" si="206"/>
        <v>6.8040000000000003E-2</v>
      </c>
      <c r="Q215" s="47">
        <f t="shared" si="207"/>
        <v>1.0656E-13</v>
      </c>
      <c r="R215" s="47">
        <f t="shared" si="208"/>
        <v>4.5720000000000003E-5</v>
      </c>
      <c r="S215" s="47">
        <f t="shared" si="209"/>
        <v>4.572E-4</v>
      </c>
      <c r="T215" s="47">
        <f t="shared" si="210"/>
        <v>9.6840000000000001E-5</v>
      </c>
      <c r="U215" s="47">
        <f t="shared" si="211"/>
        <v>2.5524000000000001E-8</v>
      </c>
      <c r="V215" s="47">
        <f t="shared" si="212"/>
        <v>0.61919999999999997</v>
      </c>
      <c r="W215" s="47">
        <f t="shared" si="213"/>
        <v>3.7440000000000002</v>
      </c>
      <c r="X215" s="47">
        <f t="shared" si="214"/>
        <v>0.79559999999999997</v>
      </c>
      <c r="Y215" s="47">
        <f t="shared" si="215"/>
        <v>5.3279999999999998E-5</v>
      </c>
      <c r="Z215" s="47">
        <f t="shared" si="216"/>
        <v>1.3104E-3</v>
      </c>
      <c r="AA215" s="47">
        <f t="shared" si="228"/>
        <v>4.5396000000000001</v>
      </c>
      <c r="AB215" s="47">
        <f t="shared" si="229"/>
        <v>1.3636799999999999E-3</v>
      </c>
      <c r="AC215">
        <v>2231</v>
      </c>
      <c r="AD215" s="28">
        <f t="shared" si="217"/>
        <v>0.105</v>
      </c>
      <c r="AE215" s="28">
        <f t="shared" si="217"/>
        <v>1.667E-16</v>
      </c>
      <c r="AF215" s="28">
        <v>3.5410000000000001E-5</v>
      </c>
      <c r="AG215" s="28">
        <f t="shared" si="218"/>
        <v>4.4729999999999998E-4</v>
      </c>
      <c r="AH215" s="28">
        <f t="shared" si="219"/>
        <v>1.516E-4</v>
      </c>
      <c r="AI215" s="28">
        <f t="shared" si="220"/>
        <v>1.1370000000000001E-7</v>
      </c>
      <c r="AJ215" s="28">
        <f t="shared" si="221"/>
        <v>1.2789999999999999</v>
      </c>
      <c r="AK215" s="28">
        <f t="shared" si="222"/>
        <v>8.6499999999999994E-2</v>
      </c>
      <c r="AL215" s="28">
        <f t="shared" si="223"/>
        <v>1.1043000000000001</v>
      </c>
      <c r="AM215" s="28">
        <f t="shared" si="224"/>
        <v>0</v>
      </c>
      <c r="AN215" s="28">
        <f t="shared" si="225"/>
        <v>0</v>
      </c>
      <c r="AO215" s="28">
        <f t="shared" si="230"/>
        <v>1.1908000000000001</v>
      </c>
      <c r="AP215" s="47">
        <f t="shared" si="231"/>
        <v>0</v>
      </c>
    </row>
    <row r="216" spans="1:42" x14ac:dyDescent="0.3">
      <c r="A216">
        <v>2232</v>
      </c>
      <c r="B216" s="28">
        <f t="shared" si="196"/>
        <v>4.0300000000000002E-2</v>
      </c>
      <c r="C216" s="28">
        <f t="shared" si="196"/>
        <v>3.7399999999999997E-14</v>
      </c>
      <c r="D216" s="28">
        <f t="shared" si="197"/>
        <v>2.73E-5</v>
      </c>
      <c r="E216" s="28">
        <f t="shared" si="198"/>
        <v>2.6800000000000001E-4</v>
      </c>
      <c r="F216" s="28">
        <f t="shared" si="199"/>
        <v>6.0300000000000002E-5</v>
      </c>
      <c r="G216" s="28">
        <f t="shared" si="200"/>
        <v>1.37E-7</v>
      </c>
      <c r="H216" s="28">
        <f t="shared" si="201"/>
        <v>0.40600000000000003</v>
      </c>
      <c r="I216" s="28">
        <f t="shared" si="202"/>
        <v>5.69</v>
      </c>
      <c r="J216" s="28">
        <f t="shared" si="203"/>
        <v>0.46100000000000002</v>
      </c>
      <c r="K216" s="28">
        <f t="shared" si="204"/>
        <v>3.5300000000000002E-4</v>
      </c>
      <c r="L216" s="28">
        <f t="shared" si="205"/>
        <v>9.2799999999999994E-9</v>
      </c>
      <c r="M216" s="28">
        <f t="shared" si="226"/>
        <v>6.1510000000000007</v>
      </c>
      <c r="N216" s="28">
        <f t="shared" si="227"/>
        <v>3.5300928000000001E-4</v>
      </c>
      <c r="O216">
        <v>2232</v>
      </c>
      <c r="P216" s="47">
        <f t="shared" si="206"/>
        <v>6.8040000000000003E-2</v>
      </c>
      <c r="Q216" s="47">
        <f t="shared" si="207"/>
        <v>1.0656E-13</v>
      </c>
      <c r="R216" s="47">
        <f t="shared" si="208"/>
        <v>4.5720000000000003E-5</v>
      </c>
      <c r="S216" s="47">
        <f t="shared" si="209"/>
        <v>4.572E-4</v>
      </c>
      <c r="T216" s="47">
        <f t="shared" si="210"/>
        <v>9.6840000000000001E-5</v>
      </c>
      <c r="U216" s="47">
        <f t="shared" si="211"/>
        <v>2.5524000000000001E-8</v>
      </c>
      <c r="V216" s="47">
        <f t="shared" si="212"/>
        <v>0.61919999999999997</v>
      </c>
      <c r="W216" s="47">
        <f t="shared" si="213"/>
        <v>3.7440000000000002</v>
      </c>
      <c r="X216" s="47">
        <f t="shared" si="214"/>
        <v>0.79559999999999997</v>
      </c>
      <c r="Y216" s="47">
        <f t="shared" si="215"/>
        <v>5.3279999999999998E-5</v>
      </c>
      <c r="Z216" s="47">
        <f t="shared" si="216"/>
        <v>1.3104E-3</v>
      </c>
      <c r="AA216" s="47">
        <f t="shared" si="228"/>
        <v>4.5396000000000001</v>
      </c>
      <c r="AB216" s="47">
        <f t="shared" si="229"/>
        <v>1.3636799999999999E-3</v>
      </c>
      <c r="AC216">
        <v>2232</v>
      </c>
      <c r="AD216" s="28">
        <f t="shared" si="217"/>
        <v>0.105</v>
      </c>
      <c r="AE216" s="28">
        <f t="shared" si="217"/>
        <v>1.667E-16</v>
      </c>
      <c r="AF216" s="28">
        <v>3.5410000000000001E-5</v>
      </c>
      <c r="AG216" s="28">
        <f t="shared" si="218"/>
        <v>4.4729999999999998E-4</v>
      </c>
      <c r="AH216" s="28">
        <f t="shared" si="219"/>
        <v>1.516E-4</v>
      </c>
      <c r="AI216" s="28">
        <f t="shared" si="220"/>
        <v>1.1370000000000001E-7</v>
      </c>
      <c r="AJ216" s="28">
        <f t="shared" si="221"/>
        <v>1.2789999999999999</v>
      </c>
      <c r="AK216" s="28">
        <f t="shared" si="222"/>
        <v>8.6499999999999994E-2</v>
      </c>
      <c r="AL216" s="28">
        <f t="shared" si="223"/>
        <v>1.1043000000000001</v>
      </c>
      <c r="AM216" s="28">
        <f t="shared" si="224"/>
        <v>0</v>
      </c>
      <c r="AN216" s="28">
        <f t="shared" si="225"/>
        <v>0</v>
      </c>
      <c r="AO216" s="28">
        <f t="shared" si="230"/>
        <v>1.1908000000000001</v>
      </c>
      <c r="AP216" s="47">
        <f t="shared" si="231"/>
        <v>0</v>
      </c>
    </row>
    <row r="217" spans="1:42" x14ac:dyDescent="0.3">
      <c r="A217">
        <v>2233</v>
      </c>
      <c r="B217" s="28">
        <f t="shared" si="196"/>
        <v>4.0300000000000002E-2</v>
      </c>
      <c r="C217" s="28">
        <f t="shared" si="196"/>
        <v>3.7399999999999997E-14</v>
      </c>
      <c r="D217" s="28">
        <f t="shared" si="197"/>
        <v>2.73E-5</v>
      </c>
      <c r="E217" s="28">
        <f t="shared" si="198"/>
        <v>2.6800000000000001E-4</v>
      </c>
      <c r="F217" s="28">
        <f t="shared" si="199"/>
        <v>6.0300000000000002E-5</v>
      </c>
      <c r="G217" s="28">
        <f t="shared" si="200"/>
        <v>1.37E-7</v>
      </c>
      <c r="H217" s="28">
        <f t="shared" si="201"/>
        <v>0.40600000000000003</v>
      </c>
      <c r="I217" s="28">
        <f t="shared" si="202"/>
        <v>5.69</v>
      </c>
      <c r="J217" s="28">
        <f t="shared" si="203"/>
        <v>0.46100000000000002</v>
      </c>
      <c r="K217" s="28">
        <f t="shared" si="204"/>
        <v>3.5300000000000002E-4</v>
      </c>
      <c r="L217" s="28">
        <f t="shared" si="205"/>
        <v>9.2799999999999994E-9</v>
      </c>
      <c r="M217" s="28">
        <f t="shared" si="226"/>
        <v>6.1510000000000007</v>
      </c>
      <c r="N217" s="28">
        <f t="shared" si="227"/>
        <v>3.5300928000000001E-4</v>
      </c>
      <c r="O217">
        <v>2233</v>
      </c>
      <c r="P217" s="47">
        <f t="shared" si="206"/>
        <v>6.8040000000000003E-2</v>
      </c>
      <c r="Q217" s="47">
        <f t="shared" si="207"/>
        <v>1.0656E-13</v>
      </c>
      <c r="R217" s="47">
        <f t="shared" si="208"/>
        <v>4.5720000000000003E-5</v>
      </c>
      <c r="S217" s="47">
        <f t="shared" si="209"/>
        <v>4.572E-4</v>
      </c>
      <c r="T217" s="47">
        <f t="shared" si="210"/>
        <v>9.6840000000000001E-5</v>
      </c>
      <c r="U217" s="47">
        <f t="shared" si="211"/>
        <v>2.5524000000000001E-8</v>
      </c>
      <c r="V217" s="47">
        <f t="shared" si="212"/>
        <v>0.61919999999999997</v>
      </c>
      <c r="W217" s="47">
        <f t="shared" si="213"/>
        <v>3.7440000000000002</v>
      </c>
      <c r="X217" s="47">
        <f t="shared" si="214"/>
        <v>0.79559999999999997</v>
      </c>
      <c r="Y217" s="47">
        <f t="shared" si="215"/>
        <v>5.3279999999999998E-5</v>
      </c>
      <c r="Z217" s="47">
        <f t="shared" si="216"/>
        <v>1.3104E-3</v>
      </c>
      <c r="AA217" s="47">
        <f t="shared" si="228"/>
        <v>4.5396000000000001</v>
      </c>
      <c r="AB217" s="47">
        <f t="shared" si="229"/>
        <v>1.3636799999999999E-3</v>
      </c>
      <c r="AC217">
        <v>2233</v>
      </c>
      <c r="AD217" s="28">
        <f t="shared" si="217"/>
        <v>0.105</v>
      </c>
      <c r="AE217" s="28">
        <f t="shared" ref="AE217" si="232">AE216</f>
        <v>1.667E-16</v>
      </c>
      <c r="AF217" s="28">
        <v>3.5410000000000001E-5</v>
      </c>
      <c r="AG217" s="28">
        <f t="shared" si="218"/>
        <v>4.4729999999999998E-4</v>
      </c>
      <c r="AH217" s="28">
        <f t="shared" si="219"/>
        <v>1.516E-4</v>
      </c>
      <c r="AI217" s="28">
        <f t="shared" si="220"/>
        <v>1.1370000000000001E-7</v>
      </c>
      <c r="AJ217" s="28">
        <f t="shared" si="221"/>
        <v>1.2789999999999999</v>
      </c>
      <c r="AK217" s="28">
        <f t="shared" si="222"/>
        <v>8.6499999999999994E-2</v>
      </c>
      <c r="AL217" s="28">
        <f t="shared" si="223"/>
        <v>1.1043000000000001</v>
      </c>
      <c r="AM217" s="28">
        <f t="shared" si="224"/>
        <v>0</v>
      </c>
      <c r="AN217" s="28">
        <f t="shared" si="225"/>
        <v>0</v>
      </c>
      <c r="AO217" s="28">
        <f t="shared" si="230"/>
        <v>1.1908000000000001</v>
      </c>
      <c r="AP217" s="47">
        <f t="shared" si="231"/>
        <v>0</v>
      </c>
    </row>
    <row r="218" spans="1:42" x14ac:dyDescent="0.3">
      <c r="A218">
        <v>2234</v>
      </c>
      <c r="B218" s="28">
        <f t="shared" ref="B218:C281" si="233">B217</f>
        <v>4.0300000000000002E-2</v>
      </c>
      <c r="C218" s="28">
        <f t="shared" si="233"/>
        <v>3.7399999999999997E-14</v>
      </c>
      <c r="D218" s="28">
        <f t="shared" ref="D218:D281" si="234">D217</f>
        <v>2.73E-5</v>
      </c>
      <c r="E218" s="28">
        <f t="shared" ref="E218:E281" si="235">E217</f>
        <v>2.6800000000000001E-4</v>
      </c>
      <c r="F218" s="28">
        <f t="shared" ref="F218:F281" si="236">F217</f>
        <v>6.0300000000000002E-5</v>
      </c>
      <c r="G218" s="28">
        <f t="shared" ref="G218:G281" si="237">G217</f>
        <v>1.37E-7</v>
      </c>
      <c r="H218" s="28">
        <f t="shared" ref="H218:H281" si="238">H217</f>
        <v>0.40600000000000003</v>
      </c>
      <c r="I218" s="28">
        <f t="shared" ref="I218:I281" si="239">I217</f>
        <v>5.69</v>
      </c>
      <c r="J218" s="28">
        <f t="shared" ref="J218:J281" si="240">J217</f>
        <v>0.46100000000000002</v>
      </c>
      <c r="K218" s="28">
        <f t="shared" ref="K218:K281" si="241">K217</f>
        <v>3.5300000000000002E-4</v>
      </c>
      <c r="L218" s="28">
        <f t="shared" ref="L218:L281" si="242">L217</f>
        <v>9.2799999999999994E-9</v>
      </c>
      <c r="M218" s="28">
        <f t="shared" si="226"/>
        <v>6.1510000000000007</v>
      </c>
      <c r="N218" s="28">
        <f t="shared" si="227"/>
        <v>3.5300928000000001E-4</v>
      </c>
      <c r="O218">
        <v>2234</v>
      </c>
      <c r="P218" s="47">
        <f t="shared" ref="P218:P281" si="243">P217</f>
        <v>6.8040000000000003E-2</v>
      </c>
      <c r="Q218" s="47">
        <f t="shared" ref="Q218:Q281" si="244">Q217</f>
        <v>1.0656E-13</v>
      </c>
      <c r="R218" s="47">
        <f t="shared" ref="R218:R281" si="245">R217</f>
        <v>4.5720000000000003E-5</v>
      </c>
      <c r="S218" s="47">
        <f t="shared" ref="S218:S281" si="246">S217</f>
        <v>4.572E-4</v>
      </c>
      <c r="T218" s="47">
        <f t="shared" ref="T218:T281" si="247">T217</f>
        <v>9.6840000000000001E-5</v>
      </c>
      <c r="U218" s="47">
        <f t="shared" ref="U218:U281" si="248">U217</f>
        <v>2.5524000000000001E-8</v>
      </c>
      <c r="V218" s="47">
        <f t="shared" ref="V218:V281" si="249">V217</f>
        <v>0.61919999999999997</v>
      </c>
      <c r="W218" s="47">
        <f t="shared" ref="W218:W281" si="250">W217</f>
        <v>3.7440000000000002</v>
      </c>
      <c r="X218" s="47">
        <f t="shared" ref="X218:X281" si="251">X217</f>
        <v>0.79559999999999997</v>
      </c>
      <c r="Y218" s="47">
        <f t="shared" ref="Y218:Y281" si="252">Y217</f>
        <v>5.3279999999999998E-5</v>
      </c>
      <c r="Z218" s="47">
        <f t="shared" ref="Z218:Z281" si="253">Z217</f>
        <v>1.3104E-3</v>
      </c>
      <c r="AA218" s="47">
        <f t="shared" si="228"/>
        <v>4.5396000000000001</v>
      </c>
      <c r="AB218" s="47">
        <f t="shared" si="229"/>
        <v>1.3636799999999999E-3</v>
      </c>
      <c r="AC218">
        <v>2234</v>
      </c>
      <c r="AD218" s="28">
        <f t="shared" ref="AD218:AE281" si="254">AD217</f>
        <v>0.105</v>
      </c>
      <c r="AE218" s="28">
        <f t="shared" si="254"/>
        <v>1.667E-16</v>
      </c>
      <c r="AF218" s="28">
        <v>3.5410000000000001E-5</v>
      </c>
      <c r="AG218" s="28">
        <f t="shared" ref="AG218:AG281" si="255">AG217</f>
        <v>4.4729999999999998E-4</v>
      </c>
      <c r="AH218" s="28">
        <f t="shared" ref="AH218:AH281" si="256">AH217</f>
        <v>1.516E-4</v>
      </c>
      <c r="AI218" s="28">
        <f t="shared" ref="AI218:AI281" si="257">AI217</f>
        <v>1.1370000000000001E-7</v>
      </c>
      <c r="AJ218" s="28">
        <f t="shared" ref="AJ218:AJ281" si="258">AJ217</f>
        <v>1.2789999999999999</v>
      </c>
      <c r="AK218" s="28">
        <f t="shared" ref="AK218:AK281" si="259">AK217</f>
        <v>8.6499999999999994E-2</v>
      </c>
      <c r="AL218" s="28">
        <f t="shared" ref="AL218:AL281" si="260">AL217</f>
        <v>1.1043000000000001</v>
      </c>
      <c r="AM218" s="28">
        <f t="shared" ref="AM218:AM281" si="261">AM217</f>
        <v>0</v>
      </c>
      <c r="AN218" s="28">
        <f t="shared" ref="AN218:AN281" si="262">AN217</f>
        <v>0</v>
      </c>
      <c r="AO218" s="28">
        <f t="shared" si="230"/>
        <v>1.1908000000000001</v>
      </c>
      <c r="AP218" s="47">
        <f t="shared" si="231"/>
        <v>0</v>
      </c>
    </row>
    <row r="219" spans="1:42" x14ac:dyDescent="0.3">
      <c r="A219">
        <v>2235</v>
      </c>
      <c r="B219" s="28">
        <f t="shared" si="233"/>
        <v>4.0300000000000002E-2</v>
      </c>
      <c r="C219" s="28">
        <f t="shared" si="233"/>
        <v>3.7399999999999997E-14</v>
      </c>
      <c r="D219" s="28">
        <f t="shared" si="234"/>
        <v>2.73E-5</v>
      </c>
      <c r="E219" s="28">
        <f t="shared" si="235"/>
        <v>2.6800000000000001E-4</v>
      </c>
      <c r="F219" s="28">
        <f t="shared" si="236"/>
        <v>6.0300000000000002E-5</v>
      </c>
      <c r="G219" s="28">
        <f t="shared" si="237"/>
        <v>1.37E-7</v>
      </c>
      <c r="H219" s="28">
        <f t="shared" si="238"/>
        <v>0.40600000000000003</v>
      </c>
      <c r="I219" s="28">
        <f t="shared" si="239"/>
        <v>5.69</v>
      </c>
      <c r="J219" s="28">
        <f t="shared" si="240"/>
        <v>0.46100000000000002</v>
      </c>
      <c r="K219" s="28">
        <f t="shared" si="241"/>
        <v>3.5300000000000002E-4</v>
      </c>
      <c r="L219" s="28">
        <f t="shared" si="242"/>
        <v>9.2799999999999994E-9</v>
      </c>
      <c r="M219" s="28">
        <f t="shared" si="226"/>
        <v>6.1510000000000007</v>
      </c>
      <c r="N219" s="28">
        <f t="shared" si="227"/>
        <v>3.5300928000000001E-4</v>
      </c>
      <c r="O219">
        <v>2235</v>
      </c>
      <c r="P219" s="47">
        <f t="shared" si="243"/>
        <v>6.8040000000000003E-2</v>
      </c>
      <c r="Q219" s="47">
        <f t="shared" si="244"/>
        <v>1.0656E-13</v>
      </c>
      <c r="R219" s="47">
        <f t="shared" si="245"/>
        <v>4.5720000000000003E-5</v>
      </c>
      <c r="S219" s="47">
        <f t="shared" si="246"/>
        <v>4.572E-4</v>
      </c>
      <c r="T219" s="47">
        <f t="shared" si="247"/>
        <v>9.6840000000000001E-5</v>
      </c>
      <c r="U219" s="47">
        <f t="shared" si="248"/>
        <v>2.5524000000000001E-8</v>
      </c>
      <c r="V219" s="47">
        <f t="shared" si="249"/>
        <v>0.61919999999999997</v>
      </c>
      <c r="W219" s="47">
        <f t="shared" si="250"/>
        <v>3.7440000000000002</v>
      </c>
      <c r="X219" s="47">
        <f t="shared" si="251"/>
        <v>0.79559999999999997</v>
      </c>
      <c r="Y219" s="47">
        <f t="shared" si="252"/>
        <v>5.3279999999999998E-5</v>
      </c>
      <c r="Z219" s="47">
        <f t="shared" si="253"/>
        <v>1.3104E-3</v>
      </c>
      <c r="AA219" s="47">
        <f t="shared" si="228"/>
        <v>4.5396000000000001</v>
      </c>
      <c r="AB219" s="47">
        <f t="shared" si="229"/>
        <v>1.3636799999999999E-3</v>
      </c>
      <c r="AC219">
        <v>2235</v>
      </c>
      <c r="AD219" s="28">
        <f t="shared" si="254"/>
        <v>0.105</v>
      </c>
      <c r="AE219" s="28">
        <f t="shared" si="254"/>
        <v>1.667E-16</v>
      </c>
      <c r="AF219" s="28">
        <v>3.5410000000000001E-5</v>
      </c>
      <c r="AG219" s="28">
        <f t="shared" si="255"/>
        <v>4.4729999999999998E-4</v>
      </c>
      <c r="AH219" s="28">
        <f t="shared" si="256"/>
        <v>1.516E-4</v>
      </c>
      <c r="AI219" s="28">
        <f t="shared" si="257"/>
        <v>1.1370000000000001E-7</v>
      </c>
      <c r="AJ219" s="28">
        <f t="shared" si="258"/>
        <v>1.2789999999999999</v>
      </c>
      <c r="AK219" s="28">
        <f t="shared" si="259"/>
        <v>8.6499999999999994E-2</v>
      </c>
      <c r="AL219" s="28">
        <f t="shared" si="260"/>
        <v>1.1043000000000001</v>
      </c>
      <c r="AM219" s="28">
        <f t="shared" si="261"/>
        <v>0</v>
      </c>
      <c r="AN219" s="28">
        <f t="shared" si="262"/>
        <v>0</v>
      </c>
      <c r="AO219" s="28">
        <f t="shared" si="230"/>
        <v>1.1908000000000001</v>
      </c>
      <c r="AP219" s="47">
        <f t="shared" si="231"/>
        <v>0</v>
      </c>
    </row>
    <row r="220" spans="1:42" x14ac:dyDescent="0.3">
      <c r="A220">
        <v>2236</v>
      </c>
      <c r="B220" s="28">
        <f t="shared" si="233"/>
        <v>4.0300000000000002E-2</v>
      </c>
      <c r="C220" s="28">
        <f t="shared" si="233"/>
        <v>3.7399999999999997E-14</v>
      </c>
      <c r="D220" s="28">
        <f t="shared" si="234"/>
        <v>2.73E-5</v>
      </c>
      <c r="E220" s="28">
        <f t="shared" si="235"/>
        <v>2.6800000000000001E-4</v>
      </c>
      <c r="F220" s="28">
        <f t="shared" si="236"/>
        <v>6.0300000000000002E-5</v>
      </c>
      <c r="G220" s="28">
        <f t="shared" si="237"/>
        <v>1.37E-7</v>
      </c>
      <c r="H220" s="28">
        <f t="shared" si="238"/>
        <v>0.40600000000000003</v>
      </c>
      <c r="I220" s="28">
        <f t="shared" si="239"/>
        <v>5.69</v>
      </c>
      <c r="J220" s="28">
        <f t="shared" si="240"/>
        <v>0.46100000000000002</v>
      </c>
      <c r="K220" s="28">
        <f t="shared" si="241"/>
        <v>3.5300000000000002E-4</v>
      </c>
      <c r="L220" s="28">
        <f t="shared" si="242"/>
        <v>9.2799999999999994E-9</v>
      </c>
      <c r="M220" s="28">
        <f t="shared" si="226"/>
        <v>6.1510000000000007</v>
      </c>
      <c r="N220" s="28">
        <f t="shared" si="227"/>
        <v>3.5300928000000001E-4</v>
      </c>
      <c r="O220">
        <v>2236</v>
      </c>
      <c r="P220" s="47">
        <f t="shared" si="243"/>
        <v>6.8040000000000003E-2</v>
      </c>
      <c r="Q220" s="47">
        <f t="shared" si="244"/>
        <v>1.0656E-13</v>
      </c>
      <c r="R220" s="47">
        <f t="shared" si="245"/>
        <v>4.5720000000000003E-5</v>
      </c>
      <c r="S220" s="47">
        <f t="shared" si="246"/>
        <v>4.572E-4</v>
      </c>
      <c r="T220" s="47">
        <f t="shared" si="247"/>
        <v>9.6840000000000001E-5</v>
      </c>
      <c r="U220" s="47">
        <f t="shared" si="248"/>
        <v>2.5524000000000001E-8</v>
      </c>
      <c r="V220" s="47">
        <f t="shared" si="249"/>
        <v>0.61919999999999997</v>
      </c>
      <c r="W220" s="47">
        <f t="shared" si="250"/>
        <v>3.7440000000000002</v>
      </c>
      <c r="X220" s="47">
        <f t="shared" si="251"/>
        <v>0.79559999999999997</v>
      </c>
      <c r="Y220" s="47">
        <f t="shared" si="252"/>
        <v>5.3279999999999998E-5</v>
      </c>
      <c r="Z220" s="47">
        <f t="shared" si="253"/>
        <v>1.3104E-3</v>
      </c>
      <c r="AA220" s="47">
        <f t="shared" si="228"/>
        <v>4.5396000000000001</v>
      </c>
      <c r="AB220" s="47">
        <f t="shared" si="229"/>
        <v>1.3636799999999999E-3</v>
      </c>
      <c r="AC220">
        <v>2236</v>
      </c>
      <c r="AD220" s="28">
        <f t="shared" si="254"/>
        <v>0.105</v>
      </c>
      <c r="AE220" s="28">
        <f t="shared" si="254"/>
        <v>1.667E-16</v>
      </c>
      <c r="AF220" s="28">
        <v>3.5410000000000001E-5</v>
      </c>
      <c r="AG220" s="28">
        <f t="shared" si="255"/>
        <v>4.4729999999999998E-4</v>
      </c>
      <c r="AH220" s="28">
        <f t="shared" si="256"/>
        <v>1.516E-4</v>
      </c>
      <c r="AI220" s="28">
        <f t="shared" si="257"/>
        <v>1.1370000000000001E-7</v>
      </c>
      <c r="AJ220" s="28">
        <f t="shared" si="258"/>
        <v>1.2789999999999999</v>
      </c>
      <c r="AK220" s="28">
        <f t="shared" si="259"/>
        <v>8.6499999999999994E-2</v>
      </c>
      <c r="AL220" s="28">
        <f t="shared" si="260"/>
        <v>1.1043000000000001</v>
      </c>
      <c r="AM220" s="28">
        <f t="shared" si="261"/>
        <v>0</v>
      </c>
      <c r="AN220" s="28">
        <f t="shared" si="262"/>
        <v>0</v>
      </c>
      <c r="AO220" s="28">
        <f t="shared" si="230"/>
        <v>1.1908000000000001</v>
      </c>
      <c r="AP220" s="47">
        <f t="shared" si="231"/>
        <v>0</v>
      </c>
    </row>
    <row r="221" spans="1:42" x14ac:dyDescent="0.3">
      <c r="A221">
        <v>2237</v>
      </c>
      <c r="B221" s="28">
        <f t="shared" si="233"/>
        <v>4.0300000000000002E-2</v>
      </c>
      <c r="C221" s="28">
        <f t="shared" si="233"/>
        <v>3.7399999999999997E-14</v>
      </c>
      <c r="D221" s="28">
        <f t="shared" si="234"/>
        <v>2.73E-5</v>
      </c>
      <c r="E221" s="28">
        <f t="shared" si="235"/>
        <v>2.6800000000000001E-4</v>
      </c>
      <c r="F221" s="28">
        <f t="shared" si="236"/>
        <v>6.0300000000000002E-5</v>
      </c>
      <c r="G221" s="28">
        <f t="shared" si="237"/>
        <v>1.37E-7</v>
      </c>
      <c r="H221" s="28">
        <f t="shared" si="238"/>
        <v>0.40600000000000003</v>
      </c>
      <c r="I221" s="28">
        <f t="shared" si="239"/>
        <v>5.69</v>
      </c>
      <c r="J221" s="28">
        <f t="shared" si="240"/>
        <v>0.46100000000000002</v>
      </c>
      <c r="K221" s="28">
        <f t="shared" si="241"/>
        <v>3.5300000000000002E-4</v>
      </c>
      <c r="L221" s="28">
        <f t="shared" si="242"/>
        <v>9.2799999999999994E-9</v>
      </c>
      <c r="M221" s="28">
        <f t="shared" si="226"/>
        <v>6.1510000000000007</v>
      </c>
      <c r="N221" s="28">
        <f t="shared" si="227"/>
        <v>3.5300928000000001E-4</v>
      </c>
      <c r="O221">
        <v>2237</v>
      </c>
      <c r="P221" s="47">
        <f t="shared" si="243"/>
        <v>6.8040000000000003E-2</v>
      </c>
      <c r="Q221" s="47">
        <f t="shared" si="244"/>
        <v>1.0656E-13</v>
      </c>
      <c r="R221" s="47">
        <f t="shared" si="245"/>
        <v>4.5720000000000003E-5</v>
      </c>
      <c r="S221" s="47">
        <f t="shared" si="246"/>
        <v>4.572E-4</v>
      </c>
      <c r="T221" s="47">
        <f t="shared" si="247"/>
        <v>9.6840000000000001E-5</v>
      </c>
      <c r="U221" s="47">
        <f t="shared" si="248"/>
        <v>2.5524000000000001E-8</v>
      </c>
      <c r="V221" s="47">
        <f t="shared" si="249"/>
        <v>0.61919999999999997</v>
      </c>
      <c r="W221" s="47">
        <f t="shared" si="250"/>
        <v>3.7440000000000002</v>
      </c>
      <c r="X221" s="47">
        <f t="shared" si="251"/>
        <v>0.79559999999999997</v>
      </c>
      <c r="Y221" s="47">
        <f t="shared" si="252"/>
        <v>5.3279999999999998E-5</v>
      </c>
      <c r="Z221" s="47">
        <f t="shared" si="253"/>
        <v>1.3104E-3</v>
      </c>
      <c r="AA221" s="47">
        <f t="shared" si="228"/>
        <v>4.5396000000000001</v>
      </c>
      <c r="AB221" s="47">
        <f t="shared" si="229"/>
        <v>1.3636799999999999E-3</v>
      </c>
      <c r="AC221">
        <v>2237</v>
      </c>
      <c r="AD221" s="28">
        <f t="shared" si="254"/>
        <v>0.105</v>
      </c>
      <c r="AE221" s="28">
        <f t="shared" si="254"/>
        <v>1.667E-16</v>
      </c>
      <c r="AF221" s="28">
        <v>3.5410000000000001E-5</v>
      </c>
      <c r="AG221" s="28">
        <f t="shared" si="255"/>
        <v>4.4729999999999998E-4</v>
      </c>
      <c r="AH221" s="28">
        <f t="shared" si="256"/>
        <v>1.516E-4</v>
      </c>
      <c r="AI221" s="28">
        <f t="shared" si="257"/>
        <v>1.1370000000000001E-7</v>
      </c>
      <c r="AJ221" s="28">
        <f t="shared" si="258"/>
        <v>1.2789999999999999</v>
      </c>
      <c r="AK221" s="28">
        <f t="shared" si="259"/>
        <v>8.6499999999999994E-2</v>
      </c>
      <c r="AL221" s="28">
        <f t="shared" si="260"/>
        <v>1.1043000000000001</v>
      </c>
      <c r="AM221" s="28">
        <f t="shared" si="261"/>
        <v>0</v>
      </c>
      <c r="AN221" s="28">
        <f t="shared" si="262"/>
        <v>0</v>
      </c>
      <c r="AO221" s="28">
        <f t="shared" si="230"/>
        <v>1.1908000000000001</v>
      </c>
      <c r="AP221" s="47">
        <f t="shared" si="231"/>
        <v>0</v>
      </c>
    </row>
    <row r="222" spans="1:42" x14ac:dyDescent="0.3">
      <c r="A222">
        <v>2238</v>
      </c>
      <c r="B222" s="28">
        <f t="shared" si="233"/>
        <v>4.0300000000000002E-2</v>
      </c>
      <c r="C222" s="28">
        <f t="shared" si="233"/>
        <v>3.7399999999999997E-14</v>
      </c>
      <c r="D222" s="28">
        <f t="shared" si="234"/>
        <v>2.73E-5</v>
      </c>
      <c r="E222" s="28">
        <f t="shared" si="235"/>
        <v>2.6800000000000001E-4</v>
      </c>
      <c r="F222" s="28">
        <f t="shared" si="236"/>
        <v>6.0300000000000002E-5</v>
      </c>
      <c r="G222" s="28">
        <f t="shared" si="237"/>
        <v>1.37E-7</v>
      </c>
      <c r="H222" s="28">
        <f t="shared" si="238"/>
        <v>0.40600000000000003</v>
      </c>
      <c r="I222" s="28">
        <f t="shared" si="239"/>
        <v>5.69</v>
      </c>
      <c r="J222" s="28">
        <f t="shared" si="240"/>
        <v>0.46100000000000002</v>
      </c>
      <c r="K222" s="28">
        <f t="shared" si="241"/>
        <v>3.5300000000000002E-4</v>
      </c>
      <c r="L222" s="28">
        <f t="shared" si="242"/>
        <v>9.2799999999999994E-9</v>
      </c>
      <c r="M222" s="28">
        <f t="shared" si="226"/>
        <v>6.1510000000000007</v>
      </c>
      <c r="N222" s="28">
        <f t="shared" si="227"/>
        <v>3.5300928000000001E-4</v>
      </c>
      <c r="O222">
        <v>2238</v>
      </c>
      <c r="P222" s="47">
        <f t="shared" si="243"/>
        <v>6.8040000000000003E-2</v>
      </c>
      <c r="Q222" s="47">
        <f t="shared" si="244"/>
        <v>1.0656E-13</v>
      </c>
      <c r="R222" s="47">
        <f t="shared" si="245"/>
        <v>4.5720000000000003E-5</v>
      </c>
      <c r="S222" s="47">
        <f t="shared" si="246"/>
        <v>4.572E-4</v>
      </c>
      <c r="T222" s="47">
        <f t="shared" si="247"/>
        <v>9.6840000000000001E-5</v>
      </c>
      <c r="U222" s="47">
        <f t="shared" si="248"/>
        <v>2.5524000000000001E-8</v>
      </c>
      <c r="V222" s="47">
        <f t="shared" si="249"/>
        <v>0.61919999999999997</v>
      </c>
      <c r="W222" s="47">
        <f t="shared" si="250"/>
        <v>3.7440000000000002</v>
      </c>
      <c r="X222" s="47">
        <f t="shared" si="251"/>
        <v>0.79559999999999997</v>
      </c>
      <c r="Y222" s="47">
        <f t="shared" si="252"/>
        <v>5.3279999999999998E-5</v>
      </c>
      <c r="Z222" s="47">
        <f t="shared" si="253"/>
        <v>1.3104E-3</v>
      </c>
      <c r="AA222" s="47">
        <f t="shared" si="228"/>
        <v>4.5396000000000001</v>
      </c>
      <c r="AB222" s="47">
        <f t="shared" si="229"/>
        <v>1.3636799999999999E-3</v>
      </c>
      <c r="AC222">
        <v>2238</v>
      </c>
      <c r="AD222" s="28">
        <f t="shared" si="254"/>
        <v>0.105</v>
      </c>
      <c r="AE222" s="28">
        <f t="shared" si="254"/>
        <v>1.667E-16</v>
      </c>
      <c r="AF222" s="28">
        <v>3.5410000000000001E-5</v>
      </c>
      <c r="AG222" s="28">
        <f t="shared" si="255"/>
        <v>4.4729999999999998E-4</v>
      </c>
      <c r="AH222" s="28">
        <f t="shared" si="256"/>
        <v>1.516E-4</v>
      </c>
      <c r="AI222" s="28">
        <f t="shared" si="257"/>
        <v>1.1370000000000001E-7</v>
      </c>
      <c r="AJ222" s="28">
        <f t="shared" si="258"/>
        <v>1.2789999999999999</v>
      </c>
      <c r="AK222" s="28">
        <f t="shared" si="259"/>
        <v>8.6499999999999994E-2</v>
      </c>
      <c r="AL222" s="28">
        <f t="shared" si="260"/>
        <v>1.1043000000000001</v>
      </c>
      <c r="AM222" s="28">
        <f t="shared" si="261"/>
        <v>0</v>
      </c>
      <c r="AN222" s="28">
        <f t="shared" si="262"/>
        <v>0</v>
      </c>
      <c r="AO222" s="28">
        <f t="shared" si="230"/>
        <v>1.1908000000000001</v>
      </c>
      <c r="AP222" s="47">
        <f t="shared" si="231"/>
        <v>0</v>
      </c>
    </row>
    <row r="223" spans="1:42" x14ac:dyDescent="0.3">
      <c r="A223">
        <v>2239</v>
      </c>
      <c r="B223" s="28">
        <f t="shared" si="233"/>
        <v>4.0300000000000002E-2</v>
      </c>
      <c r="C223" s="28">
        <f t="shared" si="233"/>
        <v>3.7399999999999997E-14</v>
      </c>
      <c r="D223" s="28">
        <f t="shared" si="234"/>
        <v>2.73E-5</v>
      </c>
      <c r="E223" s="28">
        <f t="shared" si="235"/>
        <v>2.6800000000000001E-4</v>
      </c>
      <c r="F223" s="28">
        <f t="shared" si="236"/>
        <v>6.0300000000000002E-5</v>
      </c>
      <c r="G223" s="28">
        <f t="shared" si="237"/>
        <v>1.37E-7</v>
      </c>
      <c r="H223" s="28">
        <f t="shared" si="238"/>
        <v>0.40600000000000003</v>
      </c>
      <c r="I223" s="28">
        <f t="shared" si="239"/>
        <v>5.69</v>
      </c>
      <c r="J223" s="28">
        <f t="shared" si="240"/>
        <v>0.46100000000000002</v>
      </c>
      <c r="K223" s="28">
        <f t="shared" si="241"/>
        <v>3.5300000000000002E-4</v>
      </c>
      <c r="L223" s="28">
        <f t="shared" si="242"/>
        <v>9.2799999999999994E-9</v>
      </c>
      <c r="M223" s="28">
        <f t="shared" si="226"/>
        <v>6.1510000000000007</v>
      </c>
      <c r="N223" s="28">
        <f t="shared" si="227"/>
        <v>3.5300928000000001E-4</v>
      </c>
      <c r="O223">
        <v>2239</v>
      </c>
      <c r="P223" s="47">
        <f t="shared" si="243"/>
        <v>6.8040000000000003E-2</v>
      </c>
      <c r="Q223" s="47">
        <f t="shared" si="244"/>
        <v>1.0656E-13</v>
      </c>
      <c r="R223" s="47">
        <f t="shared" si="245"/>
        <v>4.5720000000000003E-5</v>
      </c>
      <c r="S223" s="47">
        <f t="shared" si="246"/>
        <v>4.572E-4</v>
      </c>
      <c r="T223" s="47">
        <f t="shared" si="247"/>
        <v>9.6840000000000001E-5</v>
      </c>
      <c r="U223" s="47">
        <f t="shared" si="248"/>
        <v>2.5524000000000001E-8</v>
      </c>
      <c r="V223" s="47">
        <f t="shared" si="249"/>
        <v>0.61919999999999997</v>
      </c>
      <c r="W223" s="47">
        <f t="shared" si="250"/>
        <v>3.7440000000000002</v>
      </c>
      <c r="X223" s="47">
        <f t="shared" si="251"/>
        <v>0.79559999999999997</v>
      </c>
      <c r="Y223" s="47">
        <f t="shared" si="252"/>
        <v>5.3279999999999998E-5</v>
      </c>
      <c r="Z223" s="47">
        <f t="shared" si="253"/>
        <v>1.3104E-3</v>
      </c>
      <c r="AA223" s="47">
        <f t="shared" si="228"/>
        <v>4.5396000000000001</v>
      </c>
      <c r="AB223" s="47">
        <f t="shared" si="229"/>
        <v>1.3636799999999999E-3</v>
      </c>
      <c r="AC223">
        <v>2239</v>
      </c>
      <c r="AD223" s="28">
        <f t="shared" si="254"/>
        <v>0.105</v>
      </c>
      <c r="AE223" s="28">
        <f t="shared" si="254"/>
        <v>1.667E-16</v>
      </c>
      <c r="AF223" s="28">
        <v>3.5410000000000001E-5</v>
      </c>
      <c r="AG223" s="28">
        <f t="shared" si="255"/>
        <v>4.4729999999999998E-4</v>
      </c>
      <c r="AH223" s="28">
        <f t="shared" si="256"/>
        <v>1.516E-4</v>
      </c>
      <c r="AI223" s="28">
        <f t="shared" si="257"/>
        <v>1.1370000000000001E-7</v>
      </c>
      <c r="AJ223" s="28">
        <f t="shared" si="258"/>
        <v>1.2789999999999999</v>
      </c>
      <c r="AK223" s="28">
        <f t="shared" si="259"/>
        <v>8.6499999999999994E-2</v>
      </c>
      <c r="AL223" s="28">
        <f t="shared" si="260"/>
        <v>1.1043000000000001</v>
      </c>
      <c r="AM223" s="28">
        <f t="shared" si="261"/>
        <v>0</v>
      </c>
      <c r="AN223" s="28">
        <f t="shared" si="262"/>
        <v>0</v>
      </c>
      <c r="AO223" s="28">
        <f t="shared" si="230"/>
        <v>1.1908000000000001</v>
      </c>
      <c r="AP223" s="47">
        <f t="shared" si="231"/>
        <v>0</v>
      </c>
    </row>
    <row r="224" spans="1:42" x14ac:dyDescent="0.3">
      <c r="A224">
        <v>2240</v>
      </c>
      <c r="B224" s="28">
        <f t="shared" si="233"/>
        <v>4.0300000000000002E-2</v>
      </c>
      <c r="C224" s="28">
        <f t="shared" si="233"/>
        <v>3.7399999999999997E-14</v>
      </c>
      <c r="D224" s="28">
        <f t="shared" si="234"/>
        <v>2.73E-5</v>
      </c>
      <c r="E224" s="28">
        <f t="shared" si="235"/>
        <v>2.6800000000000001E-4</v>
      </c>
      <c r="F224" s="28">
        <f t="shared" si="236"/>
        <v>6.0300000000000002E-5</v>
      </c>
      <c r="G224" s="28">
        <f t="shared" si="237"/>
        <v>1.37E-7</v>
      </c>
      <c r="H224" s="28">
        <f t="shared" si="238"/>
        <v>0.40600000000000003</v>
      </c>
      <c r="I224" s="28">
        <f t="shared" si="239"/>
        <v>5.69</v>
      </c>
      <c r="J224" s="28">
        <f t="shared" si="240"/>
        <v>0.46100000000000002</v>
      </c>
      <c r="K224" s="28">
        <f t="shared" si="241"/>
        <v>3.5300000000000002E-4</v>
      </c>
      <c r="L224" s="28">
        <f t="shared" si="242"/>
        <v>9.2799999999999994E-9</v>
      </c>
      <c r="M224" s="28">
        <f t="shared" si="226"/>
        <v>6.1510000000000007</v>
      </c>
      <c r="N224" s="28">
        <f t="shared" si="227"/>
        <v>3.5300928000000001E-4</v>
      </c>
      <c r="O224">
        <v>2240</v>
      </c>
      <c r="P224" s="47">
        <f t="shared" si="243"/>
        <v>6.8040000000000003E-2</v>
      </c>
      <c r="Q224" s="47">
        <f t="shared" si="244"/>
        <v>1.0656E-13</v>
      </c>
      <c r="R224" s="47">
        <f t="shared" si="245"/>
        <v>4.5720000000000003E-5</v>
      </c>
      <c r="S224" s="47">
        <f t="shared" si="246"/>
        <v>4.572E-4</v>
      </c>
      <c r="T224" s="47">
        <f t="shared" si="247"/>
        <v>9.6840000000000001E-5</v>
      </c>
      <c r="U224" s="47">
        <f t="shared" si="248"/>
        <v>2.5524000000000001E-8</v>
      </c>
      <c r="V224" s="47">
        <f t="shared" si="249"/>
        <v>0.61919999999999997</v>
      </c>
      <c r="W224" s="47">
        <f t="shared" si="250"/>
        <v>3.7440000000000002</v>
      </c>
      <c r="X224" s="47">
        <f t="shared" si="251"/>
        <v>0.79559999999999997</v>
      </c>
      <c r="Y224" s="47">
        <f t="shared" si="252"/>
        <v>5.3279999999999998E-5</v>
      </c>
      <c r="Z224" s="47">
        <f t="shared" si="253"/>
        <v>1.3104E-3</v>
      </c>
      <c r="AA224" s="47">
        <f t="shared" si="228"/>
        <v>4.5396000000000001</v>
      </c>
      <c r="AB224" s="47">
        <f t="shared" si="229"/>
        <v>1.3636799999999999E-3</v>
      </c>
      <c r="AC224">
        <v>2240</v>
      </c>
      <c r="AD224" s="28">
        <f t="shared" si="254"/>
        <v>0.105</v>
      </c>
      <c r="AE224" s="28">
        <f t="shared" si="254"/>
        <v>1.667E-16</v>
      </c>
      <c r="AF224" s="28">
        <v>3.5410000000000001E-5</v>
      </c>
      <c r="AG224" s="28">
        <f t="shared" si="255"/>
        <v>4.4729999999999998E-4</v>
      </c>
      <c r="AH224" s="28">
        <f t="shared" si="256"/>
        <v>1.516E-4</v>
      </c>
      <c r="AI224" s="28">
        <f t="shared" si="257"/>
        <v>1.1370000000000001E-7</v>
      </c>
      <c r="AJ224" s="28">
        <f t="shared" si="258"/>
        <v>1.2789999999999999</v>
      </c>
      <c r="AK224" s="28">
        <f t="shared" si="259"/>
        <v>8.6499999999999994E-2</v>
      </c>
      <c r="AL224" s="28">
        <f t="shared" si="260"/>
        <v>1.1043000000000001</v>
      </c>
      <c r="AM224" s="28">
        <f t="shared" si="261"/>
        <v>0</v>
      </c>
      <c r="AN224" s="28">
        <f t="shared" si="262"/>
        <v>0</v>
      </c>
      <c r="AO224" s="28">
        <f t="shared" si="230"/>
        <v>1.1908000000000001</v>
      </c>
      <c r="AP224" s="47">
        <f t="shared" si="231"/>
        <v>0</v>
      </c>
    </row>
    <row r="225" spans="1:42" x14ac:dyDescent="0.3">
      <c r="A225">
        <v>2241</v>
      </c>
      <c r="B225" s="28">
        <f t="shared" si="233"/>
        <v>4.0300000000000002E-2</v>
      </c>
      <c r="C225" s="28">
        <f t="shared" si="233"/>
        <v>3.7399999999999997E-14</v>
      </c>
      <c r="D225" s="28">
        <f t="shared" si="234"/>
        <v>2.73E-5</v>
      </c>
      <c r="E225" s="28">
        <f t="shared" si="235"/>
        <v>2.6800000000000001E-4</v>
      </c>
      <c r="F225" s="28">
        <f t="shared" si="236"/>
        <v>6.0300000000000002E-5</v>
      </c>
      <c r="G225" s="28">
        <f t="shared" si="237"/>
        <v>1.37E-7</v>
      </c>
      <c r="H225" s="28">
        <f t="shared" si="238"/>
        <v>0.40600000000000003</v>
      </c>
      <c r="I225" s="28">
        <f t="shared" si="239"/>
        <v>5.69</v>
      </c>
      <c r="J225" s="28">
        <f t="shared" si="240"/>
        <v>0.46100000000000002</v>
      </c>
      <c r="K225" s="28">
        <f t="shared" si="241"/>
        <v>3.5300000000000002E-4</v>
      </c>
      <c r="L225" s="28">
        <f t="shared" si="242"/>
        <v>9.2799999999999994E-9</v>
      </c>
      <c r="M225" s="28">
        <f t="shared" si="226"/>
        <v>6.1510000000000007</v>
      </c>
      <c r="N225" s="28">
        <f t="shared" si="227"/>
        <v>3.5300928000000001E-4</v>
      </c>
      <c r="O225">
        <v>2241</v>
      </c>
      <c r="P225" s="47">
        <f t="shared" si="243"/>
        <v>6.8040000000000003E-2</v>
      </c>
      <c r="Q225" s="47">
        <f t="shared" si="244"/>
        <v>1.0656E-13</v>
      </c>
      <c r="R225" s="47">
        <f t="shared" si="245"/>
        <v>4.5720000000000003E-5</v>
      </c>
      <c r="S225" s="47">
        <f t="shared" si="246"/>
        <v>4.572E-4</v>
      </c>
      <c r="T225" s="47">
        <f t="shared" si="247"/>
        <v>9.6840000000000001E-5</v>
      </c>
      <c r="U225" s="47">
        <f t="shared" si="248"/>
        <v>2.5524000000000001E-8</v>
      </c>
      <c r="V225" s="47">
        <f t="shared" si="249"/>
        <v>0.61919999999999997</v>
      </c>
      <c r="W225" s="47">
        <f t="shared" si="250"/>
        <v>3.7440000000000002</v>
      </c>
      <c r="X225" s="47">
        <f t="shared" si="251"/>
        <v>0.79559999999999997</v>
      </c>
      <c r="Y225" s="47">
        <f t="shared" si="252"/>
        <v>5.3279999999999998E-5</v>
      </c>
      <c r="Z225" s="47">
        <f t="shared" si="253"/>
        <v>1.3104E-3</v>
      </c>
      <c r="AA225" s="47">
        <f t="shared" si="228"/>
        <v>4.5396000000000001</v>
      </c>
      <c r="AB225" s="47">
        <f t="shared" si="229"/>
        <v>1.3636799999999999E-3</v>
      </c>
      <c r="AC225">
        <v>2241</v>
      </c>
      <c r="AD225" s="28">
        <f t="shared" si="254"/>
        <v>0.105</v>
      </c>
      <c r="AE225" s="28">
        <f t="shared" si="254"/>
        <v>1.667E-16</v>
      </c>
      <c r="AF225" s="28">
        <v>3.5410000000000001E-5</v>
      </c>
      <c r="AG225" s="28">
        <f t="shared" si="255"/>
        <v>4.4729999999999998E-4</v>
      </c>
      <c r="AH225" s="28">
        <f t="shared" si="256"/>
        <v>1.516E-4</v>
      </c>
      <c r="AI225" s="28">
        <f t="shared" si="257"/>
        <v>1.1370000000000001E-7</v>
      </c>
      <c r="AJ225" s="28">
        <f t="shared" si="258"/>
        <v>1.2789999999999999</v>
      </c>
      <c r="AK225" s="28">
        <f t="shared" si="259"/>
        <v>8.6499999999999994E-2</v>
      </c>
      <c r="AL225" s="28">
        <f t="shared" si="260"/>
        <v>1.1043000000000001</v>
      </c>
      <c r="AM225" s="28">
        <f t="shared" si="261"/>
        <v>0</v>
      </c>
      <c r="AN225" s="28">
        <f t="shared" si="262"/>
        <v>0</v>
      </c>
      <c r="AO225" s="28">
        <f t="shared" si="230"/>
        <v>1.1908000000000001</v>
      </c>
      <c r="AP225" s="47">
        <f t="shared" si="231"/>
        <v>0</v>
      </c>
    </row>
    <row r="226" spans="1:42" x14ac:dyDescent="0.3">
      <c r="A226">
        <v>2242</v>
      </c>
      <c r="B226" s="28">
        <f t="shared" si="233"/>
        <v>4.0300000000000002E-2</v>
      </c>
      <c r="C226" s="28">
        <f t="shared" si="233"/>
        <v>3.7399999999999997E-14</v>
      </c>
      <c r="D226" s="28">
        <f t="shared" si="234"/>
        <v>2.73E-5</v>
      </c>
      <c r="E226" s="28">
        <f t="shared" si="235"/>
        <v>2.6800000000000001E-4</v>
      </c>
      <c r="F226" s="28">
        <f t="shared" si="236"/>
        <v>6.0300000000000002E-5</v>
      </c>
      <c r="G226" s="28">
        <f t="shared" si="237"/>
        <v>1.37E-7</v>
      </c>
      <c r="H226" s="28">
        <f t="shared" si="238"/>
        <v>0.40600000000000003</v>
      </c>
      <c r="I226" s="28">
        <f t="shared" si="239"/>
        <v>5.69</v>
      </c>
      <c r="J226" s="28">
        <f t="shared" si="240"/>
        <v>0.46100000000000002</v>
      </c>
      <c r="K226" s="28">
        <f t="shared" si="241"/>
        <v>3.5300000000000002E-4</v>
      </c>
      <c r="L226" s="28">
        <f t="shared" si="242"/>
        <v>9.2799999999999994E-9</v>
      </c>
      <c r="M226" s="28">
        <f t="shared" si="226"/>
        <v>6.1510000000000007</v>
      </c>
      <c r="N226" s="28">
        <f t="shared" si="227"/>
        <v>3.5300928000000001E-4</v>
      </c>
      <c r="O226">
        <v>2242</v>
      </c>
      <c r="P226" s="47">
        <f t="shared" si="243"/>
        <v>6.8040000000000003E-2</v>
      </c>
      <c r="Q226" s="47">
        <f t="shared" si="244"/>
        <v>1.0656E-13</v>
      </c>
      <c r="R226" s="47">
        <f t="shared" si="245"/>
        <v>4.5720000000000003E-5</v>
      </c>
      <c r="S226" s="47">
        <f t="shared" si="246"/>
        <v>4.572E-4</v>
      </c>
      <c r="T226" s="47">
        <f t="shared" si="247"/>
        <v>9.6840000000000001E-5</v>
      </c>
      <c r="U226" s="47">
        <f t="shared" si="248"/>
        <v>2.5524000000000001E-8</v>
      </c>
      <c r="V226" s="47">
        <f t="shared" si="249"/>
        <v>0.61919999999999997</v>
      </c>
      <c r="W226" s="47">
        <f t="shared" si="250"/>
        <v>3.7440000000000002</v>
      </c>
      <c r="X226" s="47">
        <f t="shared" si="251"/>
        <v>0.79559999999999997</v>
      </c>
      <c r="Y226" s="47">
        <f t="shared" si="252"/>
        <v>5.3279999999999998E-5</v>
      </c>
      <c r="Z226" s="47">
        <f t="shared" si="253"/>
        <v>1.3104E-3</v>
      </c>
      <c r="AA226" s="47">
        <f t="shared" si="228"/>
        <v>4.5396000000000001</v>
      </c>
      <c r="AB226" s="47">
        <f t="shared" si="229"/>
        <v>1.3636799999999999E-3</v>
      </c>
      <c r="AC226">
        <v>2242</v>
      </c>
      <c r="AD226" s="28">
        <f t="shared" si="254"/>
        <v>0.105</v>
      </c>
      <c r="AE226" s="28">
        <f t="shared" si="254"/>
        <v>1.667E-16</v>
      </c>
      <c r="AF226" s="28">
        <v>3.5410000000000001E-5</v>
      </c>
      <c r="AG226" s="28">
        <f t="shared" si="255"/>
        <v>4.4729999999999998E-4</v>
      </c>
      <c r="AH226" s="28">
        <f t="shared" si="256"/>
        <v>1.516E-4</v>
      </c>
      <c r="AI226" s="28">
        <f t="shared" si="257"/>
        <v>1.1370000000000001E-7</v>
      </c>
      <c r="AJ226" s="28">
        <f t="shared" si="258"/>
        <v>1.2789999999999999</v>
      </c>
      <c r="AK226" s="28">
        <f t="shared" si="259"/>
        <v>8.6499999999999994E-2</v>
      </c>
      <c r="AL226" s="28">
        <f t="shared" si="260"/>
        <v>1.1043000000000001</v>
      </c>
      <c r="AM226" s="28">
        <f t="shared" si="261"/>
        <v>0</v>
      </c>
      <c r="AN226" s="28">
        <f t="shared" si="262"/>
        <v>0</v>
      </c>
      <c r="AO226" s="28">
        <f t="shared" si="230"/>
        <v>1.1908000000000001</v>
      </c>
      <c r="AP226" s="47">
        <f t="shared" si="231"/>
        <v>0</v>
      </c>
    </row>
    <row r="227" spans="1:42" x14ac:dyDescent="0.3">
      <c r="A227">
        <v>2243</v>
      </c>
      <c r="B227" s="28">
        <f t="shared" si="233"/>
        <v>4.0300000000000002E-2</v>
      </c>
      <c r="C227" s="28">
        <f t="shared" si="233"/>
        <v>3.7399999999999997E-14</v>
      </c>
      <c r="D227" s="28">
        <f t="shared" si="234"/>
        <v>2.73E-5</v>
      </c>
      <c r="E227" s="28">
        <f t="shared" si="235"/>
        <v>2.6800000000000001E-4</v>
      </c>
      <c r="F227" s="28">
        <f t="shared" si="236"/>
        <v>6.0300000000000002E-5</v>
      </c>
      <c r="G227" s="28">
        <f t="shared" si="237"/>
        <v>1.37E-7</v>
      </c>
      <c r="H227" s="28">
        <f t="shared" si="238"/>
        <v>0.40600000000000003</v>
      </c>
      <c r="I227" s="28">
        <f t="shared" si="239"/>
        <v>5.69</v>
      </c>
      <c r="J227" s="28">
        <f t="shared" si="240"/>
        <v>0.46100000000000002</v>
      </c>
      <c r="K227" s="28">
        <f t="shared" si="241"/>
        <v>3.5300000000000002E-4</v>
      </c>
      <c r="L227" s="28">
        <f t="shared" si="242"/>
        <v>9.2799999999999994E-9</v>
      </c>
      <c r="M227" s="28">
        <f t="shared" si="226"/>
        <v>6.1510000000000007</v>
      </c>
      <c r="N227" s="28">
        <f t="shared" si="227"/>
        <v>3.5300928000000001E-4</v>
      </c>
      <c r="O227">
        <v>2243</v>
      </c>
      <c r="P227" s="47">
        <f t="shared" si="243"/>
        <v>6.8040000000000003E-2</v>
      </c>
      <c r="Q227" s="47">
        <f t="shared" si="244"/>
        <v>1.0656E-13</v>
      </c>
      <c r="R227" s="47">
        <f t="shared" si="245"/>
        <v>4.5720000000000003E-5</v>
      </c>
      <c r="S227" s="47">
        <f t="shared" si="246"/>
        <v>4.572E-4</v>
      </c>
      <c r="T227" s="47">
        <f t="shared" si="247"/>
        <v>9.6840000000000001E-5</v>
      </c>
      <c r="U227" s="47">
        <f t="shared" si="248"/>
        <v>2.5524000000000001E-8</v>
      </c>
      <c r="V227" s="47">
        <f t="shared" si="249"/>
        <v>0.61919999999999997</v>
      </c>
      <c r="W227" s="47">
        <f t="shared" si="250"/>
        <v>3.7440000000000002</v>
      </c>
      <c r="X227" s="47">
        <f t="shared" si="251"/>
        <v>0.79559999999999997</v>
      </c>
      <c r="Y227" s="47">
        <f t="shared" si="252"/>
        <v>5.3279999999999998E-5</v>
      </c>
      <c r="Z227" s="47">
        <f t="shared" si="253"/>
        <v>1.3104E-3</v>
      </c>
      <c r="AA227" s="47">
        <f t="shared" si="228"/>
        <v>4.5396000000000001</v>
      </c>
      <c r="AB227" s="47">
        <f t="shared" si="229"/>
        <v>1.3636799999999999E-3</v>
      </c>
      <c r="AC227">
        <v>2243</v>
      </c>
      <c r="AD227" s="28">
        <f t="shared" si="254"/>
        <v>0.105</v>
      </c>
      <c r="AE227" s="28">
        <f t="shared" si="254"/>
        <v>1.667E-16</v>
      </c>
      <c r="AF227" s="28">
        <v>3.5410000000000001E-5</v>
      </c>
      <c r="AG227" s="28">
        <f t="shared" si="255"/>
        <v>4.4729999999999998E-4</v>
      </c>
      <c r="AH227" s="28">
        <f t="shared" si="256"/>
        <v>1.516E-4</v>
      </c>
      <c r="AI227" s="28">
        <f t="shared" si="257"/>
        <v>1.1370000000000001E-7</v>
      </c>
      <c r="AJ227" s="28">
        <f t="shared" si="258"/>
        <v>1.2789999999999999</v>
      </c>
      <c r="AK227" s="28">
        <f t="shared" si="259"/>
        <v>8.6499999999999994E-2</v>
      </c>
      <c r="AL227" s="28">
        <f t="shared" si="260"/>
        <v>1.1043000000000001</v>
      </c>
      <c r="AM227" s="28">
        <f t="shared" si="261"/>
        <v>0</v>
      </c>
      <c r="AN227" s="28">
        <f t="shared" si="262"/>
        <v>0</v>
      </c>
      <c r="AO227" s="28">
        <f t="shared" si="230"/>
        <v>1.1908000000000001</v>
      </c>
      <c r="AP227" s="47">
        <f t="shared" si="231"/>
        <v>0</v>
      </c>
    </row>
    <row r="228" spans="1:42" x14ac:dyDescent="0.3">
      <c r="A228">
        <v>2244</v>
      </c>
      <c r="B228" s="28">
        <f t="shared" si="233"/>
        <v>4.0300000000000002E-2</v>
      </c>
      <c r="C228" s="28">
        <f t="shared" si="233"/>
        <v>3.7399999999999997E-14</v>
      </c>
      <c r="D228" s="28">
        <f t="shared" si="234"/>
        <v>2.73E-5</v>
      </c>
      <c r="E228" s="28">
        <f t="shared" si="235"/>
        <v>2.6800000000000001E-4</v>
      </c>
      <c r="F228" s="28">
        <f t="shared" si="236"/>
        <v>6.0300000000000002E-5</v>
      </c>
      <c r="G228" s="28">
        <f t="shared" si="237"/>
        <v>1.37E-7</v>
      </c>
      <c r="H228" s="28">
        <f t="shared" si="238"/>
        <v>0.40600000000000003</v>
      </c>
      <c r="I228" s="28">
        <f t="shared" si="239"/>
        <v>5.69</v>
      </c>
      <c r="J228" s="28">
        <f t="shared" si="240"/>
        <v>0.46100000000000002</v>
      </c>
      <c r="K228" s="28">
        <f t="shared" si="241"/>
        <v>3.5300000000000002E-4</v>
      </c>
      <c r="L228" s="28">
        <f t="shared" si="242"/>
        <v>9.2799999999999994E-9</v>
      </c>
      <c r="M228" s="28">
        <f t="shared" si="226"/>
        <v>6.1510000000000007</v>
      </c>
      <c r="N228" s="28">
        <f t="shared" si="227"/>
        <v>3.5300928000000001E-4</v>
      </c>
      <c r="O228">
        <v>2244</v>
      </c>
      <c r="P228" s="47">
        <f t="shared" si="243"/>
        <v>6.8040000000000003E-2</v>
      </c>
      <c r="Q228" s="47">
        <f t="shared" si="244"/>
        <v>1.0656E-13</v>
      </c>
      <c r="R228" s="47">
        <f t="shared" si="245"/>
        <v>4.5720000000000003E-5</v>
      </c>
      <c r="S228" s="47">
        <f t="shared" si="246"/>
        <v>4.572E-4</v>
      </c>
      <c r="T228" s="47">
        <f t="shared" si="247"/>
        <v>9.6840000000000001E-5</v>
      </c>
      <c r="U228" s="47">
        <f t="shared" si="248"/>
        <v>2.5524000000000001E-8</v>
      </c>
      <c r="V228" s="47">
        <f t="shared" si="249"/>
        <v>0.61919999999999997</v>
      </c>
      <c r="W228" s="47">
        <f t="shared" si="250"/>
        <v>3.7440000000000002</v>
      </c>
      <c r="X228" s="47">
        <f t="shared" si="251"/>
        <v>0.79559999999999997</v>
      </c>
      <c r="Y228" s="47">
        <f t="shared" si="252"/>
        <v>5.3279999999999998E-5</v>
      </c>
      <c r="Z228" s="47">
        <f t="shared" si="253"/>
        <v>1.3104E-3</v>
      </c>
      <c r="AA228" s="47">
        <f t="shared" si="228"/>
        <v>4.5396000000000001</v>
      </c>
      <c r="AB228" s="47">
        <f t="shared" si="229"/>
        <v>1.3636799999999999E-3</v>
      </c>
      <c r="AC228">
        <v>2244</v>
      </c>
      <c r="AD228" s="28">
        <f t="shared" si="254"/>
        <v>0.105</v>
      </c>
      <c r="AE228" s="28">
        <f t="shared" si="254"/>
        <v>1.667E-16</v>
      </c>
      <c r="AF228" s="28">
        <v>3.5410000000000001E-5</v>
      </c>
      <c r="AG228" s="28">
        <f t="shared" si="255"/>
        <v>4.4729999999999998E-4</v>
      </c>
      <c r="AH228" s="28">
        <f t="shared" si="256"/>
        <v>1.516E-4</v>
      </c>
      <c r="AI228" s="28">
        <f t="shared" si="257"/>
        <v>1.1370000000000001E-7</v>
      </c>
      <c r="AJ228" s="28">
        <f t="shared" si="258"/>
        <v>1.2789999999999999</v>
      </c>
      <c r="AK228" s="28">
        <f t="shared" si="259"/>
        <v>8.6499999999999994E-2</v>
      </c>
      <c r="AL228" s="28">
        <f t="shared" si="260"/>
        <v>1.1043000000000001</v>
      </c>
      <c r="AM228" s="28">
        <f t="shared" si="261"/>
        <v>0</v>
      </c>
      <c r="AN228" s="28">
        <f t="shared" si="262"/>
        <v>0</v>
      </c>
      <c r="AO228" s="28">
        <f t="shared" si="230"/>
        <v>1.1908000000000001</v>
      </c>
      <c r="AP228" s="47">
        <f t="shared" si="231"/>
        <v>0</v>
      </c>
    </row>
    <row r="229" spans="1:42" x14ac:dyDescent="0.3">
      <c r="A229">
        <v>2245</v>
      </c>
      <c r="B229" s="28">
        <f t="shared" si="233"/>
        <v>4.0300000000000002E-2</v>
      </c>
      <c r="C229" s="28">
        <f t="shared" si="233"/>
        <v>3.7399999999999997E-14</v>
      </c>
      <c r="D229" s="28">
        <f t="shared" si="234"/>
        <v>2.73E-5</v>
      </c>
      <c r="E229" s="28">
        <f t="shared" si="235"/>
        <v>2.6800000000000001E-4</v>
      </c>
      <c r="F229" s="28">
        <f t="shared" si="236"/>
        <v>6.0300000000000002E-5</v>
      </c>
      <c r="G229" s="28">
        <f t="shared" si="237"/>
        <v>1.37E-7</v>
      </c>
      <c r="H229" s="28">
        <f t="shared" si="238"/>
        <v>0.40600000000000003</v>
      </c>
      <c r="I229" s="28">
        <f t="shared" si="239"/>
        <v>5.69</v>
      </c>
      <c r="J229" s="28">
        <f t="shared" si="240"/>
        <v>0.46100000000000002</v>
      </c>
      <c r="K229" s="28">
        <f t="shared" si="241"/>
        <v>3.5300000000000002E-4</v>
      </c>
      <c r="L229" s="28">
        <f t="shared" si="242"/>
        <v>9.2799999999999994E-9</v>
      </c>
      <c r="M229" s="28">
        <f t="shared" si="226"/>
        <v>6.1510000000000007</v>
      </c>
      <c r="N229" s="28">
        <f t="shared" si="227"/>
        <v>3.5300928000000001E-4</v>
      </c>
      <c r="O229">
        <v>2245</v>
      </c>
      <c r="P229" s="47">
        <f t="shared" si="243"/>
        <v>6.8040000000000003E-2</v>
      </c>
      <c r="Q229" s="47">
        <f t="shared" si="244"/>
        <v>1.0656E-13</v>
      </c>
      <c r="R229" s="47">
        <f t="shared" si="245"/>
        <v>4.5720000000000003E-5</v>
      </c>
      <c r="S229" s="47">
        <f t="shared" si="246"/>
        <v>4.572E-4</v>
      </c>
      <c r="T229" s="47">
        <f t="shared" si="247"/>
        <v>9.6840000000000001E-5</v>
      </c>
      <c r="U229" s="47">
        <f t="shared" si="248"/>
        <v>2.5524000000000001E-8</v>
      </c>
      <c r="V229" s="47">
        <f t="shared" si="249"/>
        <v>0.61919999999999997</v>
      </c>
      <c r="W229" s="47">
        <f t="shared" si="250"/>
        <v>3.7440000000000002</v>
      </c>
      <c r="X229" s="47">
        <f t="shared" si="251"/>
        <v>0.79559999999999997</v>
      </c>
      <c r="Y229" s="47">
        <f t="shared" si="252"/>
        <v>5.3279999999999998E-5</v>
      </c>
      <c r="Z229" s="47">
        <f t="shared" si="253"/>
        <v>1.3104E-3</v>
      </c>
      <c r="AA229" s="47">
        <f t="shared" si="228"/>
        <v>4.5396000000000001</v>
      </c>
      <c r="AB229" s="47">
        <f t="shared" si="229"/>
        <v>1.3636799999999999E-3</v>
      </c>
      <c r="AC229">
        <v>2245</v>
      </c>
      <c r="AD229" s="28">
        <f t="shared" si="254"/>
        <v>0.105</v>
      </c>
      <c r="AE229" s="28">
        <f t="shared" si="254"/>
        <v>1.667E-16</v>
      </c>
      <c r="AF229" s="28">
        <v>3.5410000000000001E-5</v>
      </c>
      <c r="AG229" s="28">
        <f t="shared" si="255"/>
        <v>4.4729999999999998E-4</v>
      </c>
      <c r="AH229" s="28">
        <f t="shared" si="256"/>
        <v>1.516E-4</v>
      </c>
      <c r="AI229" s="28">
        <f t="shared" si="257"/>
        <v>1.1370000000000001E-7</v>
      </c>
      <c r="AJ229" s="28">
        <f t="shared" si="258"/>
        <v>1.2789999999999999</v>
      </c>
      <c r="AK229" s="28">
        <f t="shared" si="259"/>
        <v>8.6499999999999994E-2</v>
      </c>
      <c r="AL229" s="28">
        <f t="shared" si="260"/>
        <v>1.1043000000000001</v>
      </c>
      <c r="AM229" s="28">
        <f t="shared" si="261"/>
        <v>0</v>
      </c>
      <c r="AN229" s="28">
        <f t="shared" si="262"/>
        <v>0</v>
      </c>
      <c r="AO229" s="28">
        <f t="shared" si="230"/>
        <v>1.1908000000000001</v>
      </c>
      <c r="AP229" s="47">
        <f t="shared" si="231"/>
        <v>0</v>
      </c>
    </row>
    <row r="230" spans="1:42" x14ac:dyDescent="0.3">
      <c r="A230">
        <v>2246</v>
      </c>
      <c r="B230" s="28">
        <f t="shared" si="233"/>
        <v>4.0300000000000002E-2</v>
      </c>
      <c r="C230" s="28">
        <f t="shared" si="233"/>
        <v>3.7399999999999997E-14</v>
      </c>
      <c r="D230" s="28">
        <f t="shared" si="234"/>
        <v>2.73E-5</v>
      </c>
      <c r="E230" s="28">
        <f t="shared" si="235"/>
        <v>2.6800000000000001E-4</v>
      </c>
      <c r="F230" s="28">
        <f t="shared" si="236"/>
        <v>6.0300000000000002E-5</v>
      </c>
      <c r="G230" s="28">
        <f t="shared" si="237"/>
        <v>1.37E-7</v>
      </c>
      <c r="H230" s="28">
        <f t="shared" si="238"/>
        <v>0.40600000000000003</v>
      </c>
      <c r="I230" s="28">
        <f t="shared" si="239"/>
        <v>5.69</v>
      </c>
      <c r="J230" s="28">
        <f t="shared" si="240"/>
        <v>0.46100000000000002</v>
      </c>
      <c r="K230" s="28">
        <f t="shared" si="241"/>
        <v>3.5300000000000002E-4</v>
      </c>
      <c r="L230" s="28">
        <f t="shared" si="242"/>
        <v>9.2799999999999994E-9</v>
      </c>
      <c r="M230" s="28">
        <f t="shared" si="226"/>
        <v>6.1510000000000007</v>
      </c>
      <c r="N230" s="28">
        <f t="shared" si="227"/>
        <v>3.5300928000000001E-4</v>
      </c>
      <c r="O230">
        <v>2246</v>
      </c>
      <c r="P230" s="47">
        <f t="shared" si="243"/>
        <v>6.8040000000000003E-2</v>
      </c>
      <c r="Q230" s="47">
        <f t="shared" si="244"/>
        <v>1.0656E-13</v>
      </c>
      <c r="R230" s="47">
        <f t="shared" si="245"/>
        <v>4.5720000000000003E-5</v>
      </c>
      <c r="S230" s="47">
        <f t="shared" si="246"/>
        <v>4.572E-4</v>
      </c>
      <c r="T230" s="47">
        <f t="shared" si="247"/>
        <v>9.6840000000000001E-5</v>
      </c>
      <c r="U230" s="47">
        <f t="shared" si="248"/>
        <v>2.5524000000000001E-8</v>
      </c>
      <c r="V230" s="47">
        <f t="shared" si="249"/>
        <v>0.61919999999999997</v>
      </c>
      <c r="W230" s="47">
        <f t="shared" si="250"/>
        <v>3.7440000000000002</v>
      </c>
      <c r="X230" s="47">
        <f t="shared" si="251"/>
        <v>0.79559999999999997</v>
      </c>
      <c r="Y230" s="47">
        <f t="shared" si="252"/>
        <v>5.3279999999999998E-5</v>
      </c>
      <c r="Z230" s="47">
        <f t="shared" si="253"/>
        <v>1.3104E-3</v>
      </c>
      <c r="AA230" s="47">
        <f t="shared" si="228"/>
        <v>4.5396000000000001</v>
      </c>
      <c r="AB230" s="47">
        <f t="shared" si="229"/>
        <v>1.3636799999999999E-3</v>
      </c>
      <c r="AC230">
        <v>2246</v>
      </c>
      <c r="AD230" s="28">
        <f t="shared" si="254"/>
        <v>0.105</v>
      </c>
      <c r="AE230" s="28">
        <f t="shared" si="254"/>
        <v>1.667E-16</v>
      </c>
      <c r="AF230" s="28">
        <v>3.5410000000000001E-5</v>
      </c>
      <c r="AG230" s="28">
        <f t="shared" si="255"/>
        <v>4.4729999999999998E-4</v>
      </c>
      <c r="AH230" s="28">
        <f t="shared" si="256"/>
        <v>1.516E-4</v>
      </c>
      <c r="AI230" s="28">
        <f t="shared" si="257"/>
        <v>1.1370000000000001E-7</v>
      </c>
      <c r="AJ230" s="28">
        <f t="shared" si="258"/>
        <v>1.2789999999999999</v>
      </c>
      <c r="AK230" s="28">
        <f t="shared" si="259"/>
        <v>8.6499999999999994E-2</v>
      </c>
      <c r="AL230" s="28">
        <f t="shared" si="260"/>
        <v>1.1043000000000001</v>
      </c>
      <c r="AM230" s="28">
        <f t="shared" si="261"/>
        <v>0</v>
      </c>
      <c r="AN230" s="28">
        <f t="shared" si="262"/>
        <v>0</v>
      </c>
      <c r="AO230" s="28">
        <f t="shared" si="230"/>
        <v>1.1908000000000001</v>
      </c>
      <c r="AP230" s="47">
        <f t="shared" si="231"/>
        <v>0</v>
      </c>
    </row>
    <row r="231" spans="1:42" x14ac:dyDescent="0.3">
      <c r="A231">
        <v>2247</v>
      </c>
      <c r="B231" s="28">
        <f t="shared" si="233"/>
        <v>4.0300000000000002E-2</v>
      </c>
      <c r="C231" s="28">
        <f t="shared" si="233"/>
        <v>3.7399999999999997E-14</v>
      </c>
      <c r="D231" s="28">
        <f t="shared" si="234"/>
        <v>2.73E-5</v>
      </c>
      <c r="E231" s="28">
        <f t="shared" si="235"/>
        <v>2.6800000000000001E-4</v>
      </c>
      <c r="F231" s="28">
        <f t="shared" si="236"/>
        <v>6.0300000000000002E-5</v>
      </c>
      <c r="G231" s="28">
        <f t="shared" si="237"/>
        <v>1.37E-7</v>
      </c>
      <c r="H231" s="28">
        <f t="shared" si="238"/>
        <v>0.40600000000000003</v>
      </c>
      <c r="I231" s="28">
        <f t="shared" si="239"/>
        <v>5.69</v>
      </c>
      <c r="J231" s="28">
        <f t="shared" si="240"/>
        <v>0.46100000000000002</v>
      </c>
      <c r="K231" s="28">
        <f t="shared" si="241"/>
        <v>3.5300000000000002E-4</v>
      </c>
      <c r="L231" s="28">
        <f t="shared" si="242"/>
        <v>9.2799999999999994E-9</v>
      </c>
      <c r="M231" s="28">
        <f t="shared" si="226"/>
        <v>6.1510000000000007</v>
      </c>
      <c r="N231" s="28">
        <f t="shared" si="227"/>
        <v>3.5300928000000001E-4</v>
      </c>
      <c r="O231">
        <v>2247</v>
      </c>
      <c r="P231" s="47">
        <f t="shared" si="243"/>
        <v>6.8040000000000003E-2</v>
      </c>
      <c r="Q231" s="47">
        <f t="shared" si="244"/>
        <v>1.0656E-13</v>
      </c>
      <c r="R231" s="47">
        <f t="shared" si="245"/>
        <v>4.5720000000000003E-5</v>
      </c>
      <c r="S231" s="47">
        <f t="shared" si="246"/>
        <v>4.572E-4</v>
      </c>
      <c r="T231" s="47">
        <f t="shared" si="247"/>
        <v>9.6840000000000001E-5</v>
      </c>
      <c r="U231" s="47">
        <f t="shared" si="248"/>
        <v>2.5524000000000001E-8</v>
      </c>
      <c r="V231" s="47">
        <f t="shared" si="249"/>
        <v>0.61919999999999997</v>
      </c>
      <c r="W231" s="47">
        <f t="shared" si="250"/>
        <v>3.7440000000000002</v>
      </c>
      <c r="X231" s="47">
        <f t="shared" si="251"/>
        <v>0.79559999999999997</v>
      </c>
      <c r="Y231" s="47">
        <f t="shared" si="252"/>
        <v>5.3279999999999998E-5</v>
      </c>
      <c r="Z231" s="47">
        <f t="shared" si="253"/>
        <v>1.3104E-3</v>
      </c>
      <c r="AA231" s="47">
        <f t="shared" si="228"/>
        <v>4.5396000000000001</v>
      </c>
      <c r="AB231" s="47">
        <f t="shared" si="229"/>
        <v>1.3636799999999999E-3</v>
      </c>
      <c r="AC231">
        <v>2247</v>
      </c>
      <c r="AD231" s="28">
        <f t="shared" si="254"/>
        <v>0.105</v>
      </c>
      <c r="AE231" s="28">
        <f t="shared" si="254"/>
        <v>1.667E-16</v>
      </c>
      <c r="AF231" s="28">
        <v>3.5410000000000001E-5</v>
      </c>
      <c r="AG231" s="28">
        <f t="shared" si="255"/>
        <v>4.4729999999999998E-4</v>
      </c>
      <c r="AH231" s="28">
        <f t="shared" si="256"/>
        <v>1.516E-4</v>
      </c>
      <c r="AI231" s="28">
        <f t="shared" si="257"/>
        <v>1.1370000000000001E-7</v>
      </c>
      <c r="AJ231" s="28">
        <f t="shared" si="258"/>
        <v>1.2789999999999999</v>
      </c>
      <c r="AK231" s="28">
        <f t="shared" si="259"/>
        <v>8.6499999999999994E-2</v>
      </c>
      <c r="AL231" s="28">
        <f t="shared" si="260"/>
        <v>1.1043000000000001</v>
      </c>
      <c r="AM231" s="28">
        <f t="shared" si="261"/>
        <v>0</v>
      </c>
      <c r="AN231" s="28">
        <f t="shared" si="262"/>
        <v>0</v>
      </c>
      <c r="AO231" s="28">
        <f t="shared" si="230"/>
        <v>1.1908000000000001</v>
      </c>
      <c r="AP231" s="47">
        <f t="shared" si="231"/>
        <v>0</v>
      </c>
    </row>
    <row r="232" spans="1:42" x14ac:dyDescent="0.3">
      <c r="A232">
        <v>2248</v>
      </c>
      <c r="B232" s="28">
        <f t="shared" si="233"/>
        <v>4.0300000000000002E-2</v>
      </c>
      <c r="C232" s="28">
        <f t="shared" si="233"/>
        <v>3.7399999999999997E-14</v>
      </c>
      <c r="D232" s="28">
        <f t="shared" si="234"/>
        <v>2.73E-5</v>
      </c>
      <c r="E232" s="28">
        <f t="shared" si="235"/>
        <v>2.6800000000000001E-4</v>
      </c>
      <c r="F232" s="28">
        <f t="shared" si="236"/>
        <v>6.0300000000000002E-5</v>
      </c>
      <c r="G232" s="28">
        <f t="shared" si="237"/>
        <v>1.37E-7</v>
      </c>
      <c r="H232" s="28">
        <f t="shared" si="238"/>
        <v>0.40600000000000003</v>
      </c>
      <c r="I232" s="28">
        <f t="shared" si="239"/>
        <v>5.69</v>
      </c>
      <c r="J232" s="28">
        <f t="shared" si="240"/>
        <v>0.46100000000000002</v>
      </c>
      <c r="K232" s="28">
        <f t="shared" si="241"/>
        <v>3.5300000000000002E-4</v>
      </c>
      <c r="L232" s="28">
        <f t="shared" si="242"/>
        <v>9.2799999999999994E-9</v>
      </c>
      <c r="M232" s="28">
        <f t="shared" si="226"/>
        <v>6.1510000000000007</v>
      </c>
      <c r="N232" s="28">
        <f t="shared" si="227"/>
        <v>3.5300928000000001E-4</v>
      </c>
      <c r="O232">
        <v>2248</v>
      </c>
      <c r="P232" s="47">
        <f t="shared" si="243"/>
        <v>6.8040000000000003E-2</v>
      </c>
      <c r="Q232" s="47">
        <f t="shared" si="244"/>
        <v>1.0656E-13</v>
      </c>
      <c r="R232" s="47">
        <f t="shared" si="245"/>
        <v>4.5720000000000003E-5</v>
      </c>
      <c r="S232" s="47">
        <f t="shared" si="246"/>
        <v>4.572E-4</v>
      </c>
      <c r="T232" s="47">
        <f t="shared" si="247"/>
        <v>9.6840000000000001E-5</v>
      </c>
      <c r="U232" s="47">
        <f t="shared" si="248"/>
        <v>2.5524000000000001E-8</v>
      </c>
      <c r="V232" s="47">
        <f t="shared" si="249"/>
        <v>0.61919999999999997</v>
      </c>
      <c r="W232" s="47">
        <f t="shared" si="250"/>
        <v>3.7440000000000002</v>
      </c>
      <c r="X232" s="47">
        <f t="shared" si="251"/>
        <v>0.79559999999999997</v>
      </c>
      <c r="Y232" s="47">
        <f t="shared" si="252"/>
        <v>5.3279999999999998E-5</v>
      </c>
      <c r="Z232" s="47">
        <f t="shared" si="253"/>
        <v>1.3104E-3</v>
      </c>
      <c r="AA232" s="47">
        <f t="shared" si="228"/>
        <v>4.5396000000000001</v>
      </c>
      <c r="AB232" s="47">
        <f t="shared" si="229"/>
        <v>1.3636799999999999E-3</v>
      </c>
      <c r="AC232">
        <v>2248</v>
      </c>
      <c r="AD232" s="28">
        <f t="shared" si="254"/>
        <v>0.105</v>
      </c>
      <c r="AE232" s="28">
        <f t="shared" si="254"/>
        <v>1.667E-16</v>
      </c>
      <c r="AF232" s="28">
        <v>3.5410000000000001E-5</v>
      </c>
      <c r="AG232" s="28">
        <f t="shared" si="255"/>
        <v>4.4729999999999998E-4</v>
      </c>
      <c r="AH232" s="28">
        <f t="shared" si="256"/>
        <v>1.516E-4</v>
      </c>
      <c r="AI232" s="28">
        <f t="shared" si="257"/>
        <v>1.1370000000000001E-7</v>
      </c>
      <c r="AJ232" s="28">
        <f t="shared" si="258"/>
        <v>1.2789999999999999</v>
      </c>
      <c r="AK232" s="28">
        <f t="shared" si="259"/>
        <v>8.6499999999999994E-2</v>
      </c>
      <c r="AL232" s="28">
        <f t="shared" si="260"/>
        <v>1.1043000000000001</v>
      </c>
      <c r="AM232" s="28">
        <f t="shared" si="261"/>
        <v>0</v>
      </c>
      <c r="AN232" s="28">
        <f t="shared" si="262"/>
        <v>0</v>
      </c>
      <c r="AO232" s="28">
        <f t="shared" si="230"/>
        <v>1.1908000000000001</v>
      </c>
      <c r="AP232" s="47">
        <f t="shared" si="231"/>
        <v>0</v>
      </c>
    </row>
    <row r="233" spans="1:42" x14ac:dyDescent="0.3">
      <c r="A233">
        <v>2249</v>
      </c>
      <c r="B233" s="28">
        <f t="shared" si="233"/>
        <v>4.0300000000000002E-2</v>
      </c>
      <c r="C233" s="28">
        <f t="shared" si="233"/>
        <v>3.7399999999999997E-14</v>
      </c>
      <c r="D233" s="28">
        <f t="shared" si="234"/>
        <v>2.73E-5</v>
      </c>
      <c r="E233" s="28">
        <f t="shared" si="235"/>
        <v>2.6800000000000001E-4</v>
      </c>
      <c r="F233" s="28">
        <f t="shared" si="236"/>
        <v>6.0300000000000002E-5</v>
      </c>
      <c r="G233" s="28">
        <f t="shared" si="237"/>
        <v>1.37E-7</v>
      </c>
      <c r="H233" s="28">
        <f t="shared" si="238"/>
        <v>0.40600000000000003</v>
      </c>
      <c r="I233" s="28">
        <f t="shared" si="239"/>
        <v>5.69</v>
      </c>
      <c r="J233" s="28">
        <f t="shared" si="240"/>
        <v>0.46100000000000002</v>
      </c>
      <c r="K233" s="28">
        <f t="shared" si="241"/>
        <v>3.5300000000000002E-4</v>
      </c>
      <c r="L233" s="28">
        <f t="shared" si="242"/>
        <v>9.2799999999999994E-9</v>
      </c>
      <c r="M233" s="28">
        <f t="shared" si="226"/>
        <v>6.1510000000000007</v>
      </c>
      <c r="N233" s="28">
        <f t="shared" si="227"/>
        <v>3.5300928000000001E-4</v>
      </c>
      <c r="O233">
        <v>2249</v>
      </c>
      <c r="P233" s="47">
        <f t="shared" si="243"/>
        <v>6.8040000000000003E-2</v>
      </c>
      <c r="Q233" s="47">
        <f t="shared" si="244"/>
        <v>1.0656E-13</v>
      </c>
      <c r="R233" s="47">
        <f t="shared" si="245"/>
        <v>4.5720000000000003E-5</v>
      </c>
      <c r="S233" s="47">
        <f t="shared" si="246"/>
        <v>4.572E-4</v>
      </c>
      <c r="T233" s="47">
        <f t="shared" si="247"/>
        <v>9.6840000000000001E-5</v>
      </c>
      <c r="U233" s="47">
        <f t="shared" si="248"/>
        <v>2.5524000000000001E-8</v>
      </c>
      <c r="V233" s="47">
        <f t="shared" si="249"/>
        <v>0.61919999999999997</v>
      </c>
      <c r="W233" s="47">
        <f t="shared" si="250"/>
        <v>3.7440000000000002</v>
      </c>
      <c r="X233" s="47">
        <f t="shared" si="251"/>
        <v>0.79559999999999997</v>
      </c>
      <c r="Y233" s="47">
        <f t="shared" si="252"/>
        <v>5.3279999999999998E-5</v>
      </c>
      <c r="Z233" s="47">
        <f t="shared" si="253"/>
        <v>1.3104E-3</v>
      </c>
      <c r="AA233" s="47">
        <f t="shared" si="228"/>
        <v>4.5396000000000001</v>
      </c>
      <c r="AB233" s="47">
        <f t="shared" si="229"/>
        <v>1.3636799999999999E-3</v>
      </c>
      <c r="AC233">
        <v>2249</v>
      </c>
      <c r="AD233" s="28">
        <f t="shared" si="254"/>
        <v>0.105</v>
      </c>
      <c r="AE233" s="28">
        <f t="shared" si="254"/>
        <v>1.667E-16</v>
      </c>
      <c r="AF233" s="28">
        <v>3.5410000000000001E-5</v>
      </c>
      <c r="AG233" s="28">
        <f t="shared" si="255"/>
        <v>4.4729999999999998E-4</v>
      </c>
      <c r="AH233" s="28">
        <f t="shared" si="256"/>
        <v>1.516E-4</v>
      </c>
      <c r="AI233" s="28">
        <f t="shared" si="257"/>
        <v>1.1370000000000001E-7</v>
      </c>
      <c r="AJ233" s="28">
        <f t="shared" si="258"/>
        <v>1.2789999999999999</v>
      </c>
      <c r="AK233" s="28">
        <f t="shared" si="259"/>
        <v>8.6499999999999994E-2</v>
      </c>
      <c r="AL233" s="28">
        <f t="shared" si="260"/>
        <v>1.1043000000000001</v>
      </c>
      <c r="AM233" s="28">
        <f t="shared" si="261"/>
        <v>0</v>
      </c>
      <c r="AN233" s="28">
        <f t="shared" si="262"/>
        <v>0</v>
      </c>
      <c r="AO233" s="28">
        <f t="shared" si="230"/>
        <v>1.1908000000000001</v>
      </c>
      <c r="AP233" s="47">
        <f t="shared" si="231"/>
        <v>0</v>
      </c>
    </row>
    <row r="234" spans="1:42" x14ac:dyDescent="0.3">
      <c r="A234">
        <v>2250</v>
      </c>
      <c r="B234" s="28">
        <f t="shared" si="233"/>
        <v>4.0300000000000002E-2</v>
      </c>
      <c r="C234" s="28">
        <f t="shared" si="233"/>
        <v>3.7399999999999997E-14</v>
      </c>
      <c r="D234" s="28">
        <f t="shared" si="234"/>
        <v>2.73E-5</v>
      </c>
      <c r="E234" s="28">
        <f t="shared" si="235"/>
        <v>2.6800000000000001E-4</v>
      </c>
      <c r="F234" s="28">
        <f t="shared" si="236"/>
        <v>6.0300000000000002E-5</v>
      </c>
      <c r="G234" s="28">
        <f t="shared" si="237"/>
        <v>1.37E-7</v>
      </c>
      <c r="H234" s="28">
        <f t="shared" si="238"/>
        <v>0.40600000000000003</v>
      </c>
      <c r="I234" s="28">
        <f t="shared" si="239"/>
        <v>5.69</v>
      </c>
      <c r="J234" s="28">
        <f t="shared" si="240"/>
        <v>0.46100000000000002</v>
      </c>
      <c r="K234" s="28">
        <f t="shared" si="241"/>
        <v>3.5300000000000002E-4</v>
      </c>
      <c r="L234" s="28">
        <f t="shared" si="242"/>
        <v>9.2799999999999994E-9</v>
      </c>
      <c r="M234" s="28">
        <f t="shared" si="226"/>
        <v>6.1510000000000007</v>
      </c>
      <c r="N234" s="28">
        <f t="shared" si="227"/>
        <v>3.5300928000000001E-4</v>
      </c>
      <c r="O234">
        <v>2250</v>
      </c>
      <c r="P234" s="47">
        <f t="shared" si="243"/>
        <v>6.8040000000000003E-2</v>
      </c>
      <c r="Q234" s="47">
        <f t="shared" si="244"/>
        <v>1.0656E-13</v>
      </c>
      <c r="R234" s="47">
        <f t="shared" si="245"/>
        <v>4.5720000000000003E-5</v>
      </c>
      <c r="S234" s="47">
        <f t="shared" si="246"/>
        <v>4.572E-4</v>
      </c>
      <c r="T234" s="47">
        <f t="shared" si="247"/>
        <v>9.6840000000000001E-5</v>
      </c>
      <c r="U234" s="47">
        <f t="shared" si="248"/>
        <v>2.5524000000000001E-8</v>
      </c>
      <c r="V234" s="47">
        <f t="shared" si="249"/>
        <v>0.61919999999999997</v>
      </c>
      <c r="W234" s="47">
        <f t="shared" si="250"/>
        <v>3.7440000000000002</v>
      </c>
      <c r="X234" s="47">
        <f t="shared" si="251"/>
        <v>0.79559999999999997</v>
      </c>
      <c r="Y234" s="47">
        <f t="shared" si="252"/>
        <v>5.3279999999999998E-5</v>
      </c>
      <c r="Z234" s="47">
        <f t="shared" si="253"/>
        <v>1.3104E-3</v>
      </c>
      <c r="AA234" s="47">
        <f t="shared" si="228"/>
        <v>4.5396000000000001</v>
      </c>
      <c r="AB234" s="47">
        <f t="shared" si="229"/>
        <v>1.3636799999999999E-3</v>
      </c>
      <c r="AC234">
        <v>2250</v>
      </c>
      <c r="AD234" s="28">
        <f t="shared" si="254"/>
        <v>0.105</v>
      </c>
      <c r="AE234" s="28">
        <f t="shared" si="254"/>
        <v>1.667E-16</v>
      </c>
      <c r="AF234" s="28">
        <v>3.5410000000000001E-5</v>
      </c>
      <c r="AG234" s="28">
        <f t="shared" si="255"/>
        <v>4.4729999999999998E-4</v>
      </c>
      <c r="AH234" s="28">
        <f t="shared" si="256"/>
        <v>1.516E-4</v>
      </c>
      <c r="AI234" s="28">
        <f t="shared" si="257"/>
        <v>1.1370000000000001E-7</v>
      </c>
      <c r="AJ234" s="28">
        <f t="shared" si="258"/>
        <v>1.2789999999999999</v>
      </c>
      <c r="AK234" s="28">
        <f t="shared" si="259"/>
        <v>8.6499999999999994E-2</v>
      </c>
      <c r="AL234" s="28">
        <f t="shared" si="260"/>
        <v>1.1043000000000001</v>
      </c>
      <c r="AM234" s="28">
        <f t="shared" si="261"/>
        <v>0</v>
      </c>
      <c r="AN234" s="28">
        <f t="shared" si="262"/>
        <v>0</v>
      </c>
      <c r="AO234" s="28">
        <f t="shared" si="230"/>
        <v>1.1908000000000001</v>
      </c>
      <c r="AP234" s="47">
        <f t="shared" si="231"/>
        <v>0</v>
      </c>
    </row>
    <row r="235" spans="1:42" x14ac:dyDescent="0.3">
      <c r="A235">
        <v>2251</v>
      </c>
      <c r="B235" s="28">
        <f t="shared" si="233"/>
        <v>4.0300000000000002E-2</v>
      </c>
      <c r="C235" s="28">
        <f t="shared" si="233"/>
        <v>3.7399999999999997E-14</v>
      </c>
      <c r="D235" s="28">
        <f t="shared" si="234"/>
        <v>2.73E-5</v>
      </c>
      <c r="E235" s="28">
        <f t="shared" si="235"/>
        <v>2.6800000000000001E-4</v>
      </c>
      <c r="F235" s="28">
        <f t="shared" si="236"/>
        <v>6.0300000000000002E-5</v>
      </c>
      <c r="G235" s="28">
        <f t="shared" si="237"/>
        <v>1.37E-7</v>
      </c>
      <c r="H235" s="28">
        <f t="shared" si="238"/>
        <v>0.40600000000000003</v>
      </c>
      <c r="I235" s="28">
        <f t="shared" si="239"/>
        <v>5.69</v>
      </c>
      <c r="J235" s="28">
        <f t="shared" si="240"/>
        <v>0.46100000000000002</v>
      </c>
      <c r="K235" s="28">
        <f t="shared" si="241"/>
        <v>3.5300000000000002E-4</v>
      </c>
      <c r="L235" s="28">
        <f t="shared" si="242"/>
        <v>9.2799999999999994E-9</v>
      </c>
      <c r="M235" s="28">
        <f t="shared" si="226"/>
        <v>6.1510000000000007</v>
      </c>
      <c r="N235" s="28">
        <f t="shared" si="227"/>
        <v>3.5300928000000001E-4</v>
      </c>
      <c r="O235">
        <v>2251</v>
      </c>
      <c r="P235" s="47">
        <f t="shared" si="243"/>
        <v>6.8040000000000003E-2</v>
      </c>
      <c r="Q235" s="47">
        <f t="shared" si="244"/>
        <v>1.0656E-13</v>
      </c>
      <c r="R235" s="47">
        <f t="shared" si="245"/>
        <v>4.5720000000000003E-5</v>
      </c>
      <c r="S235" s="47">
        <f t="shared" si="246"/>
        <v>4.572E-4</v>
      </c>
      <c r="T235" s="47">
        <f t="shared" si="247"/>
        <v>9.6840000000000001E-5</v>
      </c>
      <c r="U235" s="47">
        <f t="shared" si="248"/>
        <v>2.5524000000000001E-8</v>
      </c>
      <c r="V235" s="47">
        <f t="shared" si="249"/>
        <v>0.61919999999999997</v>
      </c>
      <c r="W235" s="47">
        <f t="shared" si="250"/>
        <v>3.7440000000000002</v>
      </c>
      <c r="X235" s="47">
        <f t="shared" si="251"/>
        <v>0.79559999999999997</v>
      </c>
      <c r="Y235" s="47">
        <f t="shared" si="252"/>
        <v>5.3279999999999998E-5</v>
      </c>
      <c r="Z235" s="47">
        <f t="shared" si="253"/>
        <v>1.3104E-3</v>
      </c>
      <c r="AA235" s="47">
        <f t="shared" si="228"/>
        <v>4.5396000000000001</v>
      </c>
      <c r="AB235" s="47">
        <f t="shared" si="229"/>
        <v>1.3636799999999999E-3</v>
      </c>
      <c r="AC235">
        <v>2251</v>
      </c>
      <c r="AD235" s="28">
        <f t="shared" si="254"/>
        <v>0.105</v>
      </c>
      <c r="AE235" s="28">
        <f t="shared" si="254"/>
        <v>1.667E-16</v>
      </c>
      <c r="AF235" s="28">
        <v>3.5410000000000001E-5</v>
      </c>
      <c r="AG235" s="28">
        <f t="shared" si="255"/>
        <v>4.4729999999999998E-4</v>
      </c>
      <c r="AH235" s="28">
        <f t="shared" si="256"/>
        <v>1.516E-4</v>
      </c>
      <c r="AI235" s="28">
        <f t="shared" si="257"/>
        <v>1.1370000000000001E-7</v>
      </c>
      <c r="AJ235" s="28">
        <f t="shared" si="258"/>
        <v>1.2789999999999999</v>
      </c>
      <c r="AK235" s="28">
        <f t="shared" si="259"/>
        <v>8.6499999999999994E-2</v>
      </c>
      <c r="AL235" s="28">
        <f t="shared" si="260"/>
        <v>1.1043000000000001</v>
      </c>
      <c r="AM235" s="28">
        <f t="shared" si="261"/>
        <v>0</v>
      </c>
      <c r="AN235" s="28">
        <f t="shared" si="262"/>
        <v>0</v>
      </c>
      <c r="AO235" s="28">
        <f t="shared" si="230"/>
        <v>1.1908000000000001</v>
      </c>
      <c r="AP235" s="47">
        <f t="shared" si="231"/>
        <v>0</v>
      </c>
    </row>
    <row r="236" spans="1:42" x14ac:dyDescent="0.3">
      <c r="A236">
        <v>2252</v>
      </c>
      <c r="B236" s="28">
        <f t="shared" si="233"/>
        <v>4.0300000000000002E-2</v>
      </c>
      <c r="C236" s="28">
        <f t="shared" si="233"/>
        <v>3.7399999999999997E-14</v>
      </c>
      <c r="D236" s="28">
        <f t="shared" si="234"/>
        <v>2.73E-5</v>
      </c>
      <c r="E236" s="28">
        <f t="shared" si="235"/>
        <v>2.6800000000000001E-4</v>
      </c>
      <c r="F236" s="28">
        <f t="shared" si="236"/>
        <v>6.0300000000000002E-5</v>
      </c>
      <c r="G236" s="28">
        <f t="shared" si="237"/>
        <v>1.37E-7</v>
      </c>
      <c r="H236" s="28">
        <f t="shared" si="238"/>
        <v>0.40600000000000003</v>
      </c>
      <c r="I236" s="28">
        <f t="shared" si="239"/>
        <v>5.69</v>
      </c>
      <c r="J236" s="28">
        <f t="shared" si="240"/>
        <v>0.46100000000000002</v>
      </c>
      <c r="K236" s="28">
        <f t="shared" si="241"/>
        <v>3.5300000000000002E-4</v>
      </c>
      <c r="L236" s="28">
        <f t="shared" si="242"/>
        <v>9.2799999999999994E-9</v>
      </c>
      <c r="M236" s="28">
        <f t="shared" si="226"/>
        <v>6.1510000000000007</v>
      </c>
      <c r="N236" s="28">
        <f t="shared" si="227"/>
        <v>3.5300928000000001E-4</v>
      </c>
      <c r="O236">
        <v>2252</v>
      </c>
      <c r="P236" s="47">
        <f t="shared" si="243"/>
        <v>6.8040000000000003E-2</v>
      </c>
      <c r="Q236" s="47">
        <f t="shared" si="244"/>
        <v>1.0656E-13</v>
      </c>
      <c r="R236" s="47">
        <f t="shared" si="245"/>
        <v>4.5720000000000003E-5</v>
      </c>
      <c r="S236" s="47">
        <f t="shared" si="246"/>
        <v>4.572E-4</v>
      </c>
      <c r="T236" s="47">
        <f t="shared" si="247"/>
        <v>9.6840000000000001E-5</v>
      </c>
      <c r="U236" s="47">
        <f t="shared" si="248"/>
        <v>2.5524000000000001E-8</v>
      </c>
      <c r="V236" s="47">
        <f t="shared" si="249"/>
        <v>0.61919999999999997</v>
      </c>
      <c r="W236" s="47">
        <f t="shared" si="250"/>
        <v>3.7440000000000002</v>
      </c>
      <c r="X236" s="47">
        <f t="shared" si="251"/>
        <v>0.79559999999999997</v>
      </c>
      <c r="Y236" s="47">
        <f t="shared" si="252"/>
        <v>5.3279999999999998E-5</v>
      </c>
      <c r="Z236" s="47">
        <f t="shared" si="253"/>
        <v>1.3104E-3</v>
      </c>
      <c r="AA236" s="47">
        <f t="shared" si="228"/>
        <v>4.5396000000000001</v>
      </c>
      <c r="AB236" s="47">
        <f t="shared" si="229"/>
        <v>1.3636799999999999E-3</v>
      </c>
      <c r="AC236">
        <v>2252</v>
      </c>
      <c r="AD236" s="28">
        <f t="shared" si="254"/>
        <v>0.105</v>
      </c>
      <c r="AE236" s="28">
        <f t="shared" si="254"/>
        <v>1.667E-16</v>
      </c>
      <c r="AF236" s="28">
        <v>3.5410000000000001E-5</v>
      </c>
      <c r="AG236" s="28">
        <f t="shared" si="255"/>
        <v>4.4729999999999998E-4</v>
      </c>
      <c r="AH236" s="28">
        <f t="shared" si="256"/>
        <v>1.516E-4</v>
      </c>
      <c r="AI236" s="28">
        <f t="shared" si="257"/>
        <v>1.1370000000000001E-7</v>
      </c>
      <c r="AJ236" s="28">
        <f t="shared" si="258"/>
        <v>1.2789999999999999</v>
      </c>
      <c r="AK236" s="28">
        <f t="shared" si="259"/>
        <v>8.6499999999999994E-2</v>
      </c>
      <c r="AL236" s="28">
        <f t="shared" si="260"/>
        <v>1.1043000000000001</v>
      </c>
      <c r="AM236" s="28">
        <f t="shared" si="261"/>
        <v>0</v>
      </c>
      <c r="AN236" s="28">
        <f t="shared" si="262"/>
        <v>0</v>
      </c>
      <c r="AO236" s="28">
        <f t="shared" si="230"/>
        <v>1.1908000000000001</v>
      </c>
      <c r="AP236" s="47">
        <f t="shared" si="231"/>
        <v>0</v>
      </c>
    </row>
    <row r="237" spans="1:42" x14ac:dyDescent="0.3">
      <c r="A237">
        <v>2253</v>
      </c>
      <c r="B237" s="28">
        <f t="shared" si="233"/>
        <v>4.0300000000000002E-2</v>
      </c>
      <c r="C237" s="28">
        <f t="shared" si="233"/>
        <v>3.7399999999999997E-14</v>
      </c>
      <c r="D237" s="28">
        <f t="shared" si="234"/>
        <v>2.73E-5</v>
      </c>
      <c r="E237" s="28">
        <f t="shared" si="235"/>
        <v>2.6800000000000001E-4</v>
      </c>
      <c r="F237" s="28">
        <f t="shared" si="236"/>
        <v>6.0300000000000002E-5</v>
      </c>
      <c r="G237" s="28">
        <f t="shared" si="237"/>
        <v>1.37E-7</v>
      </c>
      <c r="H237" s="28">
        <f t="shared" si="238"/>
        <v>0.40600000000000003</v>
      </c>
      <c r="I237" s="28">
        <f t="shared" si="239"/>
        <v>5.69</v>
      </c>
      <c r="J237" s="28">
        <f t="shared" si="240"/>
        <v>0.46100000000000002</v>
      </c>
      <c r="K237" s="28">
        <f t="shared" si="241"/>
        <v>3.5300000000000002E-4</v>
      </c>
      <c r="L237" s="28">
        <f t="shared" si="242"/>
        <v>9.2799999999999994E-9</v>
      </c>
      <c r="M237" s="28">
        <f t="shared" si="226"/>
        <v>6.1510000000000007</v>
      </c>
      <c r="N237" s="28">
        <f t="shared" si="227"/>
        <v>3.5300928000000001E-4</v>
      </c>
      <c r="O237">
        <v>2253</v>
      </c>
      <c r="P237" s="47">
        <f t="shared" si="243"/>
        <v>6.8040000000000003E-2</v>
      </c>
      <c r="Q237" s="47">
        <f t="shared" si="244"/>
        <v>1.0656E-13</v>
      </c>
      <c r="R237" s="47">
        <f t="shared" si="245"/>
        <v>4.5720000000000003E-5</v>
      </c>
      <c r="S237" s="47">
        <f t="shared" si="246"/>
        <v>4.572E-4</v>
      </c>
      <c r="T237" s="47">
        <f t="shared" si="247"/>
        <v>9.6840000000000001E-5</v>
      </c>
      <c r="U237" s="47">
        <f t="shared" si="248"/>
        <v>2.5524000000000001E-8</v>
      </c>
      <c r="V237" s="47">
        <f t="shared" si="249"/>
        <v>0.61919999999999997</v>
      </c>
      <c r="W237" s="47">
        <f t="shared" si="250"/>
        <v>3.7440000000000002</v>
      </c>
      <c r="X237" s="47">
        <f t="shared" si="251"/>
        <v>0.79559999999999997</v>
      </c>
      <c r="Y237" s="47">
        <f t="shared" si="252"/>
        <v>5.3279999999999998E-5</v>
      </c>
      <c r="Z237" s="47">
        <f t="shared" si="253"/>
        <v>1.3104E-3</v>
      </c>
      <c r="AA237" s="47">
        <f t="shared" si="228"/>
        <v>4.5396000000000001</v>
      </c>
      <c r="AB237" s="47">
        <f t="shared" si="229"/>
        <v>1.3636799999999999E-3</v>
      </c>
      <c r="AC237">
        <v>2253</v>
      </c>
      <c r="AD237" s="28">
        <f t="shared" si="254"/>
        <v>0.105</v>
      </c>
      <c r="AE237" s="28">
        <f t="shared" si="254"/>
        <v>1.667E-16</v>
      </c>
      <c r="AF237" s="28">
        <v>3.5410000000000001E-5</v>
      </c>
      <c r="AG237" s="28">
        <f t="shared" si="255"/>
        <v>4.4729999999999998E-4</v>
      </c>
      <c r="AH237" s="28">
        <f t="shared" si="256"/>
        <v>1.516E-4</v>
      </c>
      <c r="AI237" s="28">
        <f t="shared" si="257"/>
        <v>1.1370000000000001E-7</v>
      </c>
      <c r="AJ237" s="28">
        <f t="shared" si="258"/>
        <v>1.2789999999999999</v>
      </c>
      <c r="AK237" s="28">
        <f t="shared" si="259"/>
        <v>8.6499999999999994E-2</v>
      </c>
      <c r="AL237" s="28">
        <f t="shared" si="260"/>
        <v>1.1043000000000001</v>
      </c>
      <c r="AM237" s="28">
        <f t="shared" si="261"/>
        <v>0</v>
      </c>
      <c r="AN237" s="28">
        <f t="shared" si="262"/>
        <v>0</v>
      </c>
      <c r="AO237" s="28">
        <f t="shared" si="230"/>
        <v>1.1908000000000001</v>
      </c>
      <c r="AP237" s="47">
        <f t="shared" si="231"/>
        <v>0</v>
      </c>
    </row>
    <row r="238" spans="1:42" x14ac:dyDescent="0.3">
      <c r="A238">
        <v>2254</v>
      </c>
      <c r="B238" s="28">
        <f t="shared" si="233"/>
        <v>4.0300000000000002E-2</v>
      </c>
      <c r="C238" s="28">
        <f t="shared" si="233"/>
        <v>3.7399999999999997E-14</v>
      </c>
      <c r="D238" s="28">
        <f t="shared" si="234"/>
        <v>2.73E-5</v>
      </c>
      <c r="E238" s="28">
        <f t="shared" si="235"/>
        <v>2.6800000000000001E-4</v>
      </c>
      <c r="F238" s="28">
        <f t="shared" si="236"/>
        <v>6.0300000000000002E-5</v>
      </c>
      <c r="G238" s="28">
        <f t="shared" si="237"/>
        <v>1.37E-7</v>
      </c>
      <c r="H238" s="28">
        <f t="shared" si="238"/>
        <v>0.40600000000000003</v>
      </c>
      <c r="I238" s="28">
        <f t="shared" si="239"/>
        <v>5.69</v>
      </c>
      <c r="J238" s="28">
        <f t="shared" si="240"/>
        <v>0.46100000000000002</v>
      </c>
      <c r="K238" s="28">
        <f t="shared" si="241"/>
        <v>3.5300000000000002E-4</v>
      </c>
      <c r="L238" s="28">
        <f t="shared" si="242"/>
        <v>9.2799999999999994E-9</v>
      </c>
      <c r="M238" s="28">
        <f t="shared" si="226"/>
        <v>6.1510000000000007</v>
      </c>
      <c r="N238" s="28">
        <f t="shared" si="227"/>
        <v>3.5300928000000001E-4</v>
      </c>
      <c r="O238">
        <v>2254</v>
      </c>
      <c r="P238" s="47">
        <f t="shared" si="243"/>
        <v>6.8040000000000003E-2</v>
      </c>
      <c r="Q238" s="47">
        <f t="shared" si="244"/>
        <v>1.0656E-13</v>
      </c>
      <c r="R238" s="47">
        <f t="shared" si="245"/>
        <v>4.5720000000000003E-5</v>
      </c>
      <c r="S238" s="47">
        <f t="shared" si="246"/>
        <v>4.572E-4</v>
      </c>
      <c r="T238" s="47">
        <f t="shared" si="247"/>
        <v>9.6840000000000001E-5</v>
      </c>
      <c r="U238" s="47">
        <f t="shared" si="248"/>
        <v>2.5524000000000001E-8</v>
      </c>
      <c r="V238" s="47">
        <f t="shared" si="249"/>
        <v>0.61919999999999997</v>
      </c>
      <c r="W238" s="47">
        <f t="shared" si="250"/>
        <v>3.7440000000000002</v>
      </c>
      <c r="X238" s="47">
        <f t="shared" si="251"/>
        <v>0.79559999999999997</v>
      </c>
      <c r="Y238" s="47">
        <f t="shared" si="252"/>
        <v>5.3279999999999998E-5</v>
      </c>
      <c r="Z238" s="47">
        <f t="shared" si="253"/>
        <v>1.3104E-3</v>
      </c>
      <c r="AA238" s="47">
        <f t="shared" si="228"/>
        <v>4.5396000000000001</v>
      </c>
      <c r="AB238" s="47">
        <f t="shared" si="229"/>
        <v>1.3636799999999999E-3</v>
      </c>
      <c r="AC238">
        <v>2254</v>
      </c>
      <c r="AD238" s="28">
        <f t="shared" si="254"/>
        <v>0.105</v>
      </c>
      <c r="AE238" s="28">
        <f t="shared" si="254"/>
        <v>1.667E-16</v>
      </c>
      <c r="AF238" s="28">
        <v>3.5410000000000001E-5</v>
      </c>
      <c r="AG238" s="28">
        <f t="shared" si="255"/>
        <v>4.4729999999999998E-4</v>
      </c>
      <c r="AH238" s="28">
        <f t="shared" si="256"/>
        <v>1.516E-4</v>
      </c>
      <c r="AI238" s="28">
        <f t="shared" si="257"/>
        <v>1.1370000000000001E-7</v>
      </c>
      <c r="AJ238" s="28">
        <f t="shared" si="258"/>
        <v>1.2789999999999999</v>
      </c>
      <c r="AK238" s="28">
        <f t="shared" si="259"/>
        <v>8.6499999999999994E-2</v>
      </c>
      <c r="AL238" s="28">
        <f t="shared" si="260"/>
        <v>1.1043000000000001</v>
      </c>
      <c r="AM238" s="28">
        <f t="shared" si="261"/>
        <v>0</v>
      </c>
      <c r="AN238" s="28">
        <f t="shared" si="262"/>
        <v>0</v>
      </c>
      <c r="AO238" s="28">
        <f t="shared" si="230"/>
        <v>1.1908000000000001</v>
      </c>
      <c r="AP238" s="47">
        <f t="shared" si="231"/>
        <v>0</v>
      </c>
    </row>
    <row r="239" spans="1:42" x14ac:dyDescent="0.3">
      <c r="A239">
        <v>2255</v>
      </c>
      <c r="B239" s="28">
        <f t="shared" si="233"/>
        <v>4.0300000000000002E-2</v>
      </c>
      <c r="C239" s="28">
        <f t="shared" si="233"/>
        <v>3.7399999999999997E-14</v>
      </c>
      <c r="D239" s="28">
        <f t="shared" si="234"/>
        <v>2.73E-5</v>
      </c>
      <c r="E239" s="28">
        <f t="shared" si="235"/>
        <v>2.6800000000000001E-4</v>
      </c>
      <c r="F239" s="28">
        <f t="shared" si="236"/>
        <v>6.0300000000000002E-5</v>
      </c>
      <c r="G239" s="28">
        <f t="shared" si="237"/>
        <v>1.37E-7</v>
      </c>
      <c r="H239" s="28">
        <f t="shared" si="238"/>
        <v>0.40600000000000003</v>
      </c>
      <c r="I239" s="28">
        <f t="shared" si="239"/>
        <v>5.69</v>
      </c>
      <c r="J239" s="28">
        <f t="shared" si="240"/>
        <v>0.46100000000000002</v>
      </c>
      <c r="K239" s="28">
        <f t="shared" si="241"/>
        <v>3.5300000000000002E-4</v>
      </c>
      <c r="L239" s="28">
        <f t="shared" si="242"/>
        <v>9.2799999999999994E-9</v>
      </c>
      <c r="M239" s="28">
        <f t="shared" si="226"/>
        <v>6.1510000000000007</v>
      </c>
      <c r="N239" s="28">
        <f t="shared" si="227"/>
        <v>3.5300928000000001E-4</v>
      </c>
      <c r="O239">
        <v>2255</v>
      </c>
      <c r="P239" s="47">
        <f t="shared" si="243"/>
        <v>6.8040000000000003E-2</v>
      </c>
      <c r="Q239" s="47">
        <f t="shared" si="244"/>
        <v>1.0656E-13</v>
      </c>
      <c r="R239" s="47">
        <f t="shared" si="245"/>
        <v>4.5720000000000003E-5</v>
      </c>
      <c r="S239" s="47">
        <f t="shared" si="246"/>
        <v>4.572E-4</v>
      </c>
      <c r="T239" s="47">
        <f t="shared" si="247"/>
        <v>9.6840000000000001E-5</v>
      </c>
      <c r="U239" s="47">
        <f t="shared" si="248"/>
        <v>2.5524000000000001E-8</v>
      </c>
      <c r="V239" s="47">
        <f t="shared" si="249"/>
        <v>0.61919999999999997</v>
      </c>
      <c r="W239" s="47">
        <f t="shared" si="250"/>
        <v>3.7440000000000002</v>
      </c>
      <c r="X239" s="47">
        <f t="shared" si="251"/>
        <v>0.79559999999999997</v>
      </c>
      <c r="Y239" s="47">
        <f t="shared" si="252"/>
        <v>5.3279999999999998E-5</v>
      </c>
      <c r="Z239" s="47">
        <f t="shared" si="253"/>
        <v>1.3104E-3</v>
      </c>
      <c r="AA239" s="47">
        <f t="shared" si="228"/>
        <v>4.5396000000000001</v>
      </c>
      <c r="AB239" s="47">
        <f t="shared" si="229"/>
        <v>1.3636799999999999E-3</v>
      </c>
      <c r="AC239">
        <v>2255</v>
      </c>
      <c r="AD239" s="28">
        <f t="shared" si="254"/>
        <v>0.105</v>
      </c>
      <c r="AE239" s="28">
        <f t="shared" si="254"/>
        <v>1.667E-16</v>
      </c>
      <c r="AF239" s="28">
        <v>3.5410000000000001E-5</v>
      </c>
      <c r="AG239" s="28">
        <f t="shared" si="255"/>
        <v>4.4729999999999998E-4</v>
      </c>
      <c r="AH239" s="28">
        <f t="shared" si="256"/>
        <v>1.516E-4</v>
      </c>
      <c r="AI239" s="28">
        <f t="shared" si="257"/>
        <v>1.1370000000000001E-7</v>
      </c>
      <c r="AJ239" s="28">
        <f t="shared" si="258"/>
        <v>1.2789999999999999</v>
      </c>
      <c r="AK239" s="28">
        <f t="shared" si="259"/>
        <v>8.6499999999999994E-2</v>
      </c>
      <c r="AL239" s="28">
        <f t="shared" si="260"/>
        <v>1.1043000000000001</v>
      </c>
      <c r="AM239" s="28">
        <f t="shared" si="261"/>
        <v>0</v>
      </c>
      <c r="AN239" s="28">
        <f t="shared" si="262"/>
        <v>0</v>
      </c>
      <c r="AO239" s="28">
        <f t="shared" si="230"/>
        <v>1.1908000000000001</v>
      </c>
      <c r="AP239" s="47">
        <f t="shared" si="231"/>
        <v>0</v>
      </c>
    </row>
    <row r="240" spans="1:42" x14ac:dyDescent="0.3">
      <c r="A240">
        <v>2256</v>
      </c>
      <c r="B240" s="28">
        <f t="shared" si="233"/>
        <v>4.0300000000000002E-2</v>
      </c>
      <c r="C240" s="28">
        <f t="shared" si="233"/>
        <v>3.7399999999999997E-14</v>
      </c>
      <c r="D240" s="28">
        <f t="shared" si="234"/>
        <v>2.73E-5</v>
      </c>
      <c r="E240" s="28">
        <f t="shared" si="235"/>
        <v>2.6800000000000001E-4</v>
      </c>
      <c r="F240" s="28">
        <f t="shared" si="236"/>
        <v>6.0300000000000002E-5</v>
      </c>
      <c r="G240" s="28">
        <f t="shared" si="237"/>
        <v>1.37E-7</v>
      </c>
      <c r="H240" s="28">
        <f t="shared" si="238"/>
        <v>0.40600000000000003</v>
      </c>
      <c r="I240" s="28">
        <f t="shared" si="239"/>
        <v>5.69</v>
      </c>
      <c r="J240" s="28">
        <f t="shared" si="240"/>
        <v>0.46100000000000002</v>
      </c>
      <c r="K240" s="28">
        <f t="shared" si="241"/>
        <v>3.5300000000000002E-4</v>
      </c>
      <c r="L240" s="28">
        <f t="shared" si="242"/>
        <v>9.2799999999999994E-9</v>
      </c>
      <c r="M240" s="28">
        <f t="shared" si="226"/>
        <v>6.1510000000000007</v>
      </c>
      <c r="N240" s="28">
        <f t="shared" si="227"/>
        <v>3.5300928000000001E-4</v>
      </c>
      <c r="O240">
        <v>2256</v>
      </c>
      <c r="P240" s="47">
        <f t="shared" si="243"/>
        <v>6.8040000000000003E-2</v>
      </c>
      <c r="Q240" s="47">
        <f t="shared" si="244"/>
        <v>1.0656E-13</v>
      </c>
      <c r="R240" s="47">
        <f t="shared" si="245"/>
        <v>4.5720000000000003E-5</v>
      </c>
      <c r="S240" s="47">
        <f t="shared" si="246"/>
        <v>4.572E-4</v>
      </c>
      <c r="T240" s="47">
        <f t="shared" si="247"/>
        <v>9.6840000000000001E-5</v>
      </c>
      <c r="U240" s="47">
        <f t="shared" si="248"/>
        <v>2.5524000000000001E-8</v>
      </c>
      <c r="V240" s="47">
        <f t="shared" si="249"/>
        <v>0.61919999999999997</v>
      </c>
      <c r="W240" s="47">
        <f t="shared" si="250"/>
        <v>3.7440000000000002</v>
      </c>
      <c r="X240" s="47">
        <f t="shared" si="251"/>
        <v>0.79559999999999997</v>
      </c>
      <c r="Y240" s="47">
        <f t="shared" si="252"/>
        <v>5.3279999999999998E-5</v>
      </c>
      <c r="Z240" s="47">
        <f t="shared" si="253"/>
        <v>1.3104E-3</v>
      </c>
      <c r="AA240" s="47">
        <f t="shared" si="228"/>
        <v>4.5396000000000001</v>
      </c>
      <c r="AB240" s="47">
        <f t="shared" si="229"/>
        <v>1.3636799999999999E-3</v>
      </c>
      <c r="AC240">
        <v>2256</v>
      </c>
      <c r="AD240" s="28">
        <f t="shared" si="254"/>
        <v>0.105</v>
      </c>
      <c r="AE240" s="28">
        <f t="shared" si="254"/>
        <v>1.667E-16</v>
      </c>
      <c r="AF240" s="28">
        <v>3.5410000000000001E-5</v>
      </c>
      <c r="AG240" s="28">
        <f t="shared" si="255"/>
        <v>4.4729999999999998E-4</v>
      </c>
      <c r="AH240" s="28">
        <f t="shared" si="256"/>
        <v>1.516E-4</v>
      </c>
      <c r="AI240" s="28">
        <f t="shared" si="257"/>
        <v>1.1370000000000001E-7</v>
      </c>
      <c r="AJ240" s="28">
        <f t="shared" si="258"/>
        <v>1.2789999999999999</v>
      </c>
      <c r="AK240" s="28">
        <f t="shared" si="259"/>
        <v>8.6499999999999994E-2</v>
      </c>
      <c r="AL240" s="28">
        <f t="shared" si="260"/>
        <v>1.1043000000000001</v>
      </c>
      <c r="AM240" s="28">
        <f t="shared" si="261"/>
        <v>0</v>
      </c>
      <c r="AN240" s="28">
        <f t="shared" si="262"/>
        <v>0</v>
      </c>
      <c r="AO240" s="28">
        <f t="shared" si="230"/>
        <v>1.1908000000000001</v>
      </c>
      <c r="AP240" s="47">
        <f t="shared" si="231"/>
        <v>0</v>
      </c>
    </row>
    <row r="241" spans="1:42" x14ac:dyDescent="0.3">
      <c r="A241">
        <v>2257</v>
      </c>
      <c r="B241" s="28">
        <f t="shared" si="233"/>
        <v>4.0300000000000002E-2</v>
      </c>
      <c r="C241" s="28">
        <f t="shared" si="233"/>
        <v>3.7399999999999997E-14</v>
      </c>
      <c r="D241" s="28">
        <f t="shared" si="234"/>
        <v>2.73E-5</v>
      </c>
      <c r="E241" s="28">
        <f t="shared" si="235"/>
        <v>2.6800000000000001E-4</v>
      </c>
      <c r="F241" s="28">
        <f t="shared" si="236"/>
        <v>6.0300000000000002E-5</v>
      </c>
      <c r="G241" s="28">
        <f t="shared" si="237"/>
        <v>1.37E-7</v>
      </c>
      <c r="H241" s="28">
        <f t="shared" si="238"/>
        <v>0.40600000000000003</v>
      </c>
      <c r="I241" s="28">
        <f t="shared" si="239"/>
        <v>5.69</v>
      </c>
      <c r="J241" s="28">
        <f t="shared" si="240"/>
        <v>0.46100000000000002</v>
      </c>
      <c r="K241" s="28">
        <f t="shared" si="241"/>
        <v>3.5300000000000002E-4</v>
      </c>
      <c r="L241" s="28">
        <f t="shared" si="242"/>
        <v>9.2799999999999994E-9</v>
      </c>
      <c r="M241" s="28">
        <f t="shared" si="226"/>
        <v>6.1510000000000007</v>
      </c>
      <c r="N241" s="28">
        <f t="shared" si="227"/>
        <v>3.5300928000000001E-4</v>
      </c>
      <c r="O241">
        <v>2257</v>
      </c>
      <c r="P241" s="47">
        <f t="shared" si="243"/>
        <v>6.8040000000000003E-2</v>
      </c>
      <c r="Q241" s="47">
        <f t="shared" si="244"/>
        <v>1.0656E-13</v>
      </c>
      <c r="R241" s="47">
        <f t="shared" si="245"/>
        <v>4.5720000000000003E-5</v>
      </c>
      <c r="S241" s="47">
        <f t="shared" si="246"/>
        <v>4.572E-4</v>
      </c>
      <c r="T241" s="47">
        <f t="shared" si="247"/>
        <v>9.6840000000000001E-5</v>
      </c>
      <c r="U241" s="47">
        <f t="shared" si="248"/>
        <v>2.5524000000000001E-8</v>
      </c>
      <c r="V241" s="47">
        <f t="shared" si="249"/>
        <v>0.61919999999999997</v>
      </c>
      <c r="W241" s="47">
        <f t="shared" si="250"/>
        <v>3.7440000000000002</v>
      </c>
      <c r="X241" s="47">
        <f t="shared" si="251"/>
        <v>0.79559999999999997</v>
      </c>
      <c r="Y241" s="47">
        <f t="shared" si="252"/>
        <v>5.3279999999999998E-5</v>
      </c>
      <c r="Z241" s="47">
        <f t="shared" si="253"/>
        <v>1.3104E-3</v>
      </c>
      <c r="AA241" s="47">
        <f t="shared" si="228"/>
        <v>4.5396000000000001</v>
      </c>
      <c r="AB241" s="47">
        <f t="shared" si="229"/>
        <v>1.3636799999999999E-3</v>
      </c>
      <c r="AC241">
        <v>2257</v>
      </c>
      <c r="AD241" s="28">
        <f t="shared" si="254"/>
        <v>0.105</v>
      </c>
      <c r="AE241" s="28">
        <f t="shared" si="254"/>
        <v>1.667E-16</v>
      </c>
      <c r="AF241" s="28">
        <v>3.5410000000000001E-5</v>
      </c>
      <c r="AG241" s="28">
        <f t="shared" si="255"/>
        <v>4.4729999999999998E-4</v>
      </c>
      <c r="AH241" s="28">
        <f t="shared" si="256"/>
        <v>1.516E-4</v>
      </c>
      <c r="AI241" s="28">
        <f t="shared" si="257"/>
        <v>1.1370000000000001E-7</v>
      </c>
      <c r="AJ241" s="28">
        <f t="shared" si="258"/>
        <v>1.2789999999999999</v>
      </c>
      <c r="AK241" s="28">
        <f t="shared" si="259"/>
        <v>8.6499999999999994E-2</v>
      </c>
      <c r="AL241" s="28">
        <f t="shared" si="260"/>
        <v>1.1043000000000001</v>
      </c>
      <c r="AM241" s="28">
        <f t="shared" si="261"/>
        <v>0</v>
      </c>
      <c r="AN241" s="28">
        <f t="shared" si="262"/>
        <v>0</v>
      </c>
      <c r="AO241" s="28">
        <f t="shared" si="230"/>
        <v>1.1908000000000001</v>
      </c>
      <c r="AP241" s="47">
        <f t="shared" si="231"/>
        <v>0</v>
      </c>
    </row>
    <row r="242" spans="1:42" x14ac:dyDescent="0.3">
      <c r="A242">
        <v>2258</v>
      </c>
      <c r="B242" s="28">
        <f t="shared" si="233"/>
        <v>4.0300000000000002E-2</v>
      </c>
      <c r="C242" s="28">
        <f t="shared" si="233"/>
        <v>3.7399999999999997E-14</v>
      </c>
      <c r="D242" s="28">
        <f t="shared" si="234"/>
        <v>2.73E-5</v>
      </c>
      <c r="E242" s="28">
        <f t="shared" si="235"/>
        <v>2.6800000000000001E-4</v>
      </c>
      <c r="F242" s="28">
        <f t="shared" si="236"/>
        <v>6.0300000000000002E-5</v>
      </c>
      <c r="G242" s="28">
        <f t="shared" si="237"/>
        <v>1.37E-7</v>
      </c>
      <c r="H242" s="28">
        <f t="shared" si="238"/>
        <v>0.40600000000000003</v>
      </c>
      <c r="I242" s="28">
        <f t="shared" si="239"/>
        <v>5.69</v>
      </c>
      <c r="J242" s="28">
        <f t="shared" si="240"/>
        <v>0.46100000000000002</v>
      </c>
      <c r="K242" s="28">
        <f t="shared" si="241"/>
        <v>3.5300000000000002E-4</v>
      </c>
      <c r="L242" s="28">
        <f t="shared" si="242"/>
        <v>9.2799999999999994E-9</v>
      </c>
      <c r="M242" s="28">
        <f t="shared" si="226"/>
        <v>6.1510000000000007</v>
      </c>
      <c r="N242" s="28">
        <f t="shared" si="227"/>
        <v>3.5300928000000001E-4</v>
      </c>
      <c r="O242">
        <v>2258</v>
      </c>
      <c r="P242" s="47">
        <f t="shared" si="243"/>
        <v>6.8040000000000003E-2</v>
      </c>
      <c r="Q242" s="47">
        <f t="shared" si="244"/>
        <v>1.0656E-13</v>
      </c>
      <c r="R242" s="47">
        <f t="shared" si="245"/>
        <v>4.5720000000000003E-5</v>
      </c>
      <c r="S242" s="47">
        <f t="shared" si="246"/>
        <v>4.572E-4</v>
      </c>
      <c r="T242" s="47">
        <f t="shared" si="247"/>
        <v>9.6840000000000001E-5</v>
      </c>
      <c r="U242" s="47">
        <f t="shared" si="248"/>
        <v>2.5524000000000001E-8</v>
      </c>
      <c r="V242" s="47">
        <f t="shared" si="249"/>
        <v>0.61919999999999997</v>
      </c>
      <c r="W242" s="47">
        <f t="shared" si="250"/>
        <v>3.7440000000000002</v>
      </c>
      <c r="X242" s="47">
        <f t="shared" si="251"/>
        <v>0.79559999999999997</v>
      </c>
      <c r="Y242" s="47">
        <f t="shared" si="252"/>
        <v>5.3279999999999998E-5</v>
      </c>
      <c r="Z242" s="47">
        <f t="shared" si="253"/>
        <v>1.3104E-3</v>
      </c>
      <c r="AA242" s="47">
        <f t="shared" si="228"/>
        <v>4.5396000000000001</v>
      </c>
      <c r="AB242" s="47">
        <f t="shared" si="229"/>
        <v>1.3636799999999999E-3</v>
      </c>
      <c r="AC242">
        <v>2258</v>
      </c>
      <c r="AD242" s="28">
        <f t="shared" si="254"/>
        <v>0.105</v>
      </c>
      <c r="AE242" s="28">
        <f t="shared" si="254"/>
        <v>1.667E-16</v>
      </c>
      <c r="AF242" s="28">
        <v>3.5410000000000001E-5</v>
      </c>
      <c r="AG242" s="28">
        <f t="shared" si="255"/>
        <v>4.4729999999999998E-4</v>
      </c>
      <c r="AH242" s="28">
        <f t="shared" si="256"/>
        <v>1.516E-4</v>
      </c>
      <c r="AI242" s="28">
        <f t="shared" si="257"/>
        <v>1.1370000000000001E-7</v>
      </c>
      <c r="AJ242" s="28">
        <f t="shared" si="258"/>
        <v>1.2789999999999999</v>
      </c>
      <c r="AK242" s="28">
        <f t="shared" si="259"/>
        <v>8.6499999999999994E-2</v>
      </c>
      <c r="AL242" s="28">
        <f t="shared" si="260"/>
        <v>1.1043000000000001</v>
      </c>
      <c r="AM242" s="28">
        <f t="shared" si="261"/>
        <v>0</v>
      </c>
      <c r="AN242" s="28">
        <f t="shared" si="262"/>
        <v>0</v>
      </c>
      <c r="AO242" s="28">
        <f t="shared" si="230"/>
        <v>1.1908000000000001</v>
      </c>
      <c r="AP242" s="47">
        <f t="shared" si="231"/>
        <v>0</v>
      </c>
    </row>
    <row r="243" spans="1:42" x14ac:dyDescent="0.3">
      <c r="A243">
        <v>2259</v>
      </c>
      <c r="B243" s="28">
        <f t="shared" si="233"/>
        <v>4.0300000000000002E-2</v>
      </c>
      <c r="C243" s="28">
        <f t="shared" si="233"/>
        <v>3.7399999999999997E-14</v>
      </c>
      <c r="D243" s="28">
        <f t="shared" si="234"/>
        <v>2.73E-5</v>
      </c>
      <c r="E243" s="28">
        <f t="shared" si="235"/>
        <v>2.6800000000000001E-4</v>
      </c>
      <c r="F243" s="28">
        <f t="shared" si="236"/>
        <v>6.0300000000000002E-5</v>
      </c>
      <c r="G243" s="28">
        <f t="shared" si="237"/>
        <v>1.37E-7</v>
      </c>
      <c r="H243" s="28">
        <f t="shared" si="238"/>
        <v>0.40600000000000003</v>
      </c>
      <c r="I243" s="28">
        <f t="shared" si="239"/>
        <v>5.69</v>
      </c>
      <c r="J243" s="28">
        <f t="shared" si="240"/>
        <v>0.46100000000000002</v>
      </c>
      <c r="K243" s="28">
        <f t="shared" si="241"/>
        <v>3.5300000000000002E-4</v>
      </c>
      <c r="L243" s="28">
        <f t="shared" si="242"/>
        <v>9.2799999999999994E-9</v>
      </c>
      <c r="M243" s="28">
        <f t="shared" si="226"/>
        <v>6.1510000000000007</v>
      </c>
      <c r="N243" s="28">
        <f t="shared" si="227"/>
        <v>3.5300928000000001E-4</v>
      </c>
      <c r="O243">
        <v>2259</v>
      </c>
      <c r="P243" s="47">
        <f t="shared" si="243"/>
        <v>6.8040000000000003E-2</v>
      </c>
      <c r="Q243" s="47">
        <f t="shared" si="244"/>
        <v>1.0656E-13</v>
      </c>
      <c r="R243" s="47">
        <f t="shared" si="245"/>
        <v>4.5720000000000003E-5</v>
      </c>
      <c r="S243" s="47">
        <f t="shared" si="246"/>
        <v>4.572E-4</v>
      </c>
      <c r="T243" s="47">
        <f t="shared" si="247"/>
        <v>9.6840000000000001E-5</v>
      </c>
      <c r="U243" s="47">
        <f t="shared" si="248"/>
        <v>2.5524000000000001E-8</v>
      </c>
      <c r="V243" s="47">
        <f t="shared" si="249"/>
        <v>0.61919999999999997</v>
      </c>
      <c r="W243" s="47">
        <f t="shared" si="250"/>
        <v>3.7440000000000002</v>
      </c>
      <c r="X243" s="47">
        <f t="shared" si="251"/>
        <v>0.79559999999999997</v>
      </c>
      <c r="Y243" s="47">
        <f t="shared" si="252"/>
        <v>5.3279999999999998E-5</v>
      </c>
      <c r="Z243" s="47">
        <f t="shared" si="253"/>
        <v>1.3104E-3</v>
      </c>
      <c r="AA243" s="47">
        <f t="shared" si="228"/>
        <v>4.5396000000000001</v>
      </c>
      <c r="AB243" s="47">
        <f t="shared" si="229"/>
        <v>1.3636799999999999E-3</v>
      </c>
      <c r="AC243">
        <v>2259</v>
      </c>
      <c r="AD243" s="28">
        <f t="shared" si="254"/>
        <v>0.105</v>
      </c>
      <c r="AE243" s="28">
        <f t="shared" si="254"/>
        <v>1.667E-16</v>
      </c>
      <c r="AF243" s="28">
        <v>3.5410000000000001E-5</v>
      </c>
      <c r="AG243" s="28">
        <f t="shared" si="255"/>
        <v>4.4729999999999998E-4</v>
      </c>
      <c r="AH243" s="28">
        <f t="shared" si="256"/>
        <v>1.516E-4</v>
      </c>
      <c r="AI243" s="28">
        <f t="shared" si="257"/>
        <v>1.1370000000000001E-7</v>
      </c>
      <c r="AJ243" s="28">
        <f t="shared" si="258"/>
        <v>1.2789999999999999</v>
      </c>
      <c r="AK243" s="28">
        <f t="shared" si="259"/>
        <v>8.6499999999999994E-2</v>
      </c>
      <c r="AL243" s="28">
        <f t="shared" si="260"/>
        <v>1.1043000000000001</v>
      </c>
      <c r="AM243" s="28">
        <f t="shared" si="261"/>
        <v>0</v>
      </c>
      <c r="AN243" s="28">
        <f t="shared" si="262"/>
        <v>0</v>
      </c>
      <c r="AO243" s="28">
        <f t="shared" si="230"/>
        <v>1.1908000000000001</v>
      </c>
      <c r="AP243" s="47">
        <f t="shared" si="231"/>
        <v>0</v>
      </c>
    </row>
    <row r="244" spans="1:42" x14ac:dyDescent="0.3">
      <c r="A244">
        <v>2260</v>
      </c>
      <c r="B244" s="28">
        <f t="shared" si="233"/>
        <v>4.0300000000000002E-2</v>
      </c>
      <c r="C244" s="28">
        <f t="shared" si="233"/>
        <v>3.7399999999999997E-14</v>
      </c>
      <c r="D244" s="28">
        <f t="shared" si="234"/>
        <v>2.73E-5</v>
      </c>
      <c r="E244" s="28">
        <f t="shared" si="235"/>
        <v>2.6800000000000001E-4</v>
      </c>
      <c r="F244" s="28">
        <f t="shared" si="236"/>
        <v>6.0300000000000002E-5</v>
      </c>
      <c r="G244" s="28">
        <f t="shared" si="237"/>
        <v>1.37E-7</v>
      </c>
      <c r="H244" s="28">
        <f t="shared" si="238"/>
        <v>0.40600000000000003</v>
      </c>
      <c r="I244" s="28">
        <f t="shared" si="239"/>
        <v>5.69</v>
      </c>
      <c r="J244" s="28">
        <f t="shared" si="240"/>
        <v>0.46100000000000002</v>
      </c>
      <c r="K244" s="28">
        <f t="shared" si="241"/>
        <v>3.5300000000000002E-4</v>
      </c>
      <c r="L244" s="28">
        <f t="shared" si="242"/>
        <v>9.2799999999999994E-9</v>
      </c>
      <c r="M244" s="28">
        <f t="shared" si="226"/>
        <v>6.1510000000000007</v>
      </c>
      <c r="N244" s="28">
        <f t="shared" si="227"/>
        <v>3.5300928000000001E-4</v>
      </c>
      <c r="O244">
        <v>2260</v>
      </c>
      <c r="P244" s="47">
        <f t="shared" si="243"/>
        <v>6.8040000000000003E-2</v>
      </c>
      <c r="Q244" s="47">
        <f t="shared" si="244"/>
        <v>1.0656E-13</v>
      </c>
      <c r="R244" s="47">
        <f t="shared" si="245"/>
        <v>4.5720000000000003E-5</v>
      </c>
      <c r="S244" s="47">
        <f t="shared" si="246"/>
        <v>4.572E-4</v>
      </c>
      <c r="T244" s="47">
        <f t="shared" si="247"/>
        <v>9.6840000000000001E-5</v>
      </c>
      <c r="U244" s="47">
        <f t="shared" si="248"/>
        <v>2.5524000000000001E-8</v>
      </c>
      <c r="V244" s="47">
        <f t="shared" si="249"/>
        <v>0.61919999999999997</v>
      </c>
      <c r="W244" s="47">
        <f t="shared" si="250"/>
        <v>3.7440000000000002</v>
      </c>
      <c r="X244" s="47">
        <f t="shared" si="251"/>
        <v>0.79559999999999997</v>
      </c>
      <c r="Y244" s="47">
        <f t="shared" si="252"/>
        <v>5.3279999999999998E-5</v>
      </c>
      <c r="Z244" s="47">
        <f t="shared" si="253"/>
        <v>1.3104E-3</v>
      </c>
      <c r="AA244" s="47">
        <f t="shared" si="228"/>
        <v>4.5396000000000001</v>
      </c>
      <c r="AB244" s="47">
        <f t="shared" si="229"/>
        <v>1.3636799999999999E-3</v>
      </c>
      <c r="AC244">
        <v>2260</v>
      </c>
      <c r="AD244" s="28">
        <f t="shared" si="254"/>
        <v>0.105</v>
      </c>
      <c r="AE244" s="28">
        <f t="shared" si="254"/>
        <v>1.667E-16</v>
      </c>
      <c r="AF244" s="28">
        <v>3.5410000000000001E-5</v>
      </c>
      <c r="AG244" s="28">
        <f t="shared" si="255"/>
        <v>4.4729999999999998E-4</v>
      </c>
      <c r="AH244" s="28">
        <f t="shared" si="256"/>
        <v>1.516E-4</v>
      </c>
      <c r="AI244" s="28">
        <f t="shared" si="257"/>
        <v>1.1370000000000001E-7</v>
      </c>
      <c r="AJ244" s="28">
        <f t="shared" si="258"/>
        <v>1.2789999999999999</v>
      </c>
      <c r="AK244" s="28">
        <f t="shared" si="259"/>
        <v>8.6499999999999994E-2</v>
      </c>
      <c r="AL244" s="28">
        <f t="shared" si="260"/>
        <v>1.1043000000000001</v>
      </c>
      <c r="AM244" s="28">
        <f t="shared" si="261"/>
        <v>0</v>
      </c>
      <c r="AN244" s="28">
        <f t="shared" si="262"/>
        <v>0</v>
      </c>
      <c r="AO244" s="28">
        <f t="shared" si="230"/>
        <v>1.1908000000000001</v>
      </c>
      <c r="AP244" s="47">
        <f t="shared" si="231"/>
        <v>0</v>
      </c>
    </row>
    <row r="245" spans="1:42" x14ac:dyDescent="0.3">
      <c r="A245">
        <v>2261</v>
      </c>
      <c r="B245" s="28">
        <f t="shared" si="233"/>
        <v>4.0300000000000002E-2</v>
      </c>
      <c r="C245" s="28">
        <f t="shared" si="233"/>
        <v>3.7399999999999997E-14</v>
      </c>
      <c r="D245" s="28">
        <f t="shared" si="234"/>
        <v>2.73E-5</v>
      </c>
      <c r="E245" s="28">
        <f t="shared" si="235"/>
        <v>2.6800000000000001E-4</v>
      </c>
      <c r="F245" s="28">
        <f t="shared" si="236"/>
        <v>6.0300000000000002E-5</v>
      </c>
      <c r="G245" s="28">
        <f t="shared" si="237"/>
        <v>1.37E-7</v>
      </c>
      <c r="H245" s="28">
        <f t="shared" si="238"/>
        <v>0.40600000000000003</v>
      </c>
      <c r="I245" s="28">
        <f t="shared" si="239"/>
        <v>5.69</v>
      </c>
      <c r="J245" s="28">
        <f t="shared" si="240"/>
        <v>0.46100000000000002</v>
      </c>
      <c r="K245" s="28">
        <f t="shared" si="241"/>
        <v>3.5300000000000002E-4</v>
      </c>
      <c r="L245" s="28">
        <f t="shared" si="242"/>
        <v>9.2799999999999994E-9</v>
      </c>
      <c r="M245" s="28">
        <f t="shared" si="226"/>
        <v>6.1510000000000007</v>
      </c>
      <c r="N245" s="28">
        <f t="shared" si="227"/>
        <v>3.5300928000000001E-4</v>
      </c>
      <c r="O245">
        <v>2261</v>
      </c>
      <c r="P245" s="47">
        <f t="shared" si="243"/>
        <v>6.8040000000000003E-2</v>
      </c>
      <c r="Q245" s="47">
        <f t="shared" si="244"/>
        <v>1.0656E-13</v>
      </c>
      <c r="R245" s="47">
        <f t="shared" si="245"/>
        <v>4.5720000000000003E-5</v>
      </c>
      <c r="S245" s="47">
        <f t="shared" si="246"/>
        <v>4.572E-4</v>
      </c>
      <c r="T245" s="47">
        <f t="shared" si="247"/>
        <v>9.6840000000000001E-5</v>
      </c>
      <c r="U245" s="47">
        <f t="shared" si="248"/>
        <v>2.5524000000000001E-8</v>
      </c>
      <c r="V245" s="47">
        <f t="shared" si="249"/>
        <v>0.61919999999999997</v>
      </c>
      <c r="W245" s="47">
        <f t="shared" si="250"/>
        <v>3.7440000000000002</v>
      </c>
      <c r="X245" s="47">
        <f t="shared" si="251"/>
        <v>0.79559999999999997</v>
      </c>
      <c r="Y245" s="47">
        <f t="shared" si="252"/>
        <v>5.3279999999999998E-5</v>
      </c>
      <c r="Z245" s="47">
        <f t="shared" si="253"/>
        <v>1.3104E-3</v>
      </c>
      <c r="AA245" s="47">
        <f t="shared" si="228"/>
        <v>4.5396000000000001</v>
      </c>
      <c r="AB245" s="47">
        <f t="shared" si="229"/>
        <v>1.3636799999999999E-3</v>
      </c>
      <c r="AC245">
        <v>2261</v>
      </c>
      <c r="AD245" s="28">
        <f t="shared" si="254"/>
        <v>0.105</v>
      </c>
      <c r="AE245" s="28">
        <f t="shared" si="254"/>
        <v>1.667E-16</v>
      </c>
      <c r="AF245" s="28">
        <v>3.5410000000000001E-5</v>
      </c>
      <c r="AG245" s="28">
        <f t="shared" si="255"/>
        <v>4.4729999999999998E-4</v>
      </c>
      <c r="AH245" s="28">
        <f t="shared" si="256"/>
        <v>1.516E-4</v>
      </c>
      <c r="AI245" s="28">
        <f t="shared" si="257"/>
        <v>1.1370000000000001E-7</v>
      </c>
      <c r="AJ245" s="28">
        <f t="shared" si="258"/>
        <v>1.2789999999999999</v>
      </c>
      <c r="AK245" s="28">
        <f t="shared" si="259"/>
        <v>8.6499999999999994E-2</v>
      </c>
      <c r="AL245" s="28">
        <f t="shared" si="260"/>
        <v>1.1043000000000001</v>
      </c>
      <c r="AM245" s="28">
        <f t="shared" si="261"/>
        <v>0</v>
      </c>
      <c r="AN245" s="28">
        <f t="shared" si="262"/>
        <v>0</v>
      </c>
      <c r="AO245" s="28">
        <f t="shared" si="230"/>
        <v>1.1908000000000001</v>
      </c>
      <c r="AP245" s="47">
        <f t="shared" si="231"/>
        <v>0</v>
      </c>
    </row>
    <row r="246" spans="1:42" x14ac:dyDescent="0.3">
      <c r="A246">
        <v>2262</v>
      </c>
      <c r="B246" s="28">
        <f t="shared" si="233"/>
        <v>4.0300000000000002E-2</v>
      </c>
      <c r="C246" s="28">
        <f t="shared" si="233"/>
        <v>3.7399999999999997E-14</v>
      </c>
      <c r="D246" s="28">
        <f t="shared" si="234"/>
        <v>2.73E-5</v>
      </c>
      <c r="E246" s="28">
        <f t="shared" si="235"/>
        <v>2.6800000000000001E-4</v>
      </c>
      <c r="F246" s="28">
        <f t="shared" si="236"/>
        <v>6.0300000000000002E-5</v>
      </c>
      <c r="G246" s="28">
        <f t="shared" si="237"/>
        <v>1.37E-7</v>
      </c>
      <c r="H246" s="28">
        <f t="shared" si="238"/>
        <v>0.40600000000000003</v>
      </c>
      <c r="I246" s="28">
        <f t="shared" si="239"/>
        <v>5.69</v>
      </c>
      <c r="J246" s="28">
        <f t="shared" si="240"/>
        <v>0.46100000000000002</v>
      </c>
      <c r="K246" s="28">
        <f t="shared" si="241"/>
        <v>3.5300000000000002E-4</v>
      </c>
      <c r="L246" s="28">
        <f t="shared" si="242"/>
        <v>9.2799999999999994E-9</v>
      </c>
      <c r="M246" s="28">
        <f t="shared" si="226"/>
        <v>6.1510000000000007</v>
      </c>
      <c r="N246" s="28">
        <f t="shared" si="227"/>
        <v>3.5300928000000001E-4</v>
      </c>
      <c r="O246">
        <v>2262</v>
      </c>
      <c r="P246" s="47">
        <f t="shared" si="243"/>
        <v>6.8040000000000003E-2</v>
      </c>
      <c r="Q246" s="47">
        <f t="shared" si="244"/>
        <v>1.0656E-13</v>
      </c>
      <c r="R246" s="47">
        <f t="shared" si="245"/>
        <v>4.5720000000000003E-5</v>
      </c>
      <c r="S246" s="47">
        <f t="shared" si="246"/>
        <v>4.572E-4</v>
      </c>
      <c r="T246" s="47">
        <f t="shared" si="247"/>
        <v>9.6840000000000001E-5</v>
      </c>
      <c r="U246" s="47">
        <f t="shared" si="248"/>
        <v>2.5524000000000001E-8</v>
      </c>
      <c r="V246" s="47">
        <f t="shared" si="249"/>
        <v>0.61919999999999997</v>
      </c>
      <c r="W246" s="47">
        <f t="shared" si="250"/>
        <v>3.7440000000000002</v>
      </c>
      <c r="X246" s="47">
        <f t="shared" si="251"/>
        <v>0.79559999999999997</v>
      </c>
      <c r="Y246" s="47">
        <f t="shared" si="252"/>
        <v>5.3279999999999998E-5</v>
      </c>
      <c r="Z246" s="47">
        <f t="shared" si="253"/>
        <v>1.3104E-3</v>
      </c>
      <c r="AA246" s="47">
        <f t="shared" si="228"/>
        <v>4.5396000000000001</v>
      </c>
      <c r="AB246" s="47">
        <f t="shared" si="229"/>
        <v>1.3636799999999999E-3</v>
      </c>
      <c r="AC246">
        <v>2262</v>
      </c>
      <c r="AD246" s="28">
        <f t="shared" si="254"/>
        <v>0.105</v>
      </c>
      <c r="AE246" s="28">
        <f t="shared" si="254"/>
        <v>1.667E-16</v>
      </c>
      <c r="AF246" s="28">
        <v>3.5410000000000001E-5</v>
      </c>
      <c r="AG246" s="28">
        <f t="shared" si="255"/>
        <v>4.4729999999999998E-4</v>
      </c>
      <c r="AH246" s="28">
        <f t="shared" si="256"/>
        <v>1.516E-4</v>
      </c>
      <c r="AI246" s="28">
        <f t="shared" si="257"/>
        <v>1.1370000000000001E-7</v>
      </c>
      <c r="AJ246" s="28">
        <f t="shared" si="258"/>
        <v>1.2789999999999999</v>
      </c>
      <c r="AK246" s="28">
        <f t="shared" si="259"/>
        <v>8.6499999999999994E-2</v>
      </c>
      <c r="AL246" s="28">
        <f t="shared" si="260"/>
        <v>1.1043000000000001</v>
      </c>
      <c r="AM246" s="28">
        <f t="shared" si="261"/>
        <v>0</v>
      </c>
      <c r="AN246" s="28">
        <f t="shared" si="262"/>
        <v>0</v>
      </c>
      <c r="AO246" s="28">
        <f t="shared" si="230"/>
        <v>1.1908000000000001</v>
      </c>
      <c r="AP246" s="47">
        <f t="shared" si="231"/>
        <v>0</v>
      </c>
    </row>
    <row r="247" spans="1:42" x14ac:dyDescent="0.3">
      <c r="A247">
        <v>2263</v>
      </c>
      <c r="B247" s="28">
        <f t="shared" si="233"/>
        <v>4.0300000000000002E-2</v>
      </c>
      <c r="C247" s="28">
        <f t="shared" si="233"/>
        <v>3.7399999999999997E-14</v>
      </c>
      <c r="D247" s="28">
        <f t="shared" si="234"/>
        <v>2.73E-5</v>
      </c>
      <c r="E247" s="28">
        <f t="shared" si="235"/>
        <v>2.6800000000000001E-4</v>
      </c>
      <c r="F247" s="28">
        <f t="shared" si="236"/>
        <v>6.0300000000000002E-5</v>
      </c>
      <c r="G247" s="28">
        <f t="shared" si="237"/>
        <v>1.37E-7</v>
      </c>
      <c r="H247" s="28">
        <f t="shared" si="238"/>
        <v>0.40600000000000003</v>
      </c>
      <c r="I247" s="28">
        <f t="shared" si="239"/>
        <v>5.69</v>
      </c>
      <c r="J247" s="28">
        <f t="shared" si="240"/>
        <v>0.46100000000000002</v>
      </c>
      <c r="K247" s="28">
        <f t="shared" si="241"/>
        <v>3.5300000000000002E-4</v>
      </c>
      <c r="L247" s="28">
        <f t="shared" si="242"/>
        <v>9.2799999999999994E-9</v>
      </c>
      <c r="M247" s="28">
        <f t="shared" si="226"/>
        <v>6.1510000000000007</v>
      </c>
      <c r="N247" s="28">
        <f t="shared" si="227"/>
        <v>3.5300928000000001E-4</v>
      </c>
      <c r="O247">
        <v>2263</v>
      </c>
      <c r="P247" s="47">
        <f t="shared" si="243"/>
        <v>6.8040000000000003E-2</v>
      </c>
      <c r="Q247" s="47">
        <f t="shared" si="244"/>
        <v>1.0656E-13</v>
      </c>
      <c r="R247" s="47">
        <f t="shared" si="245"/>
        <v>4.5720000000000003E-5</v>
      </c>
      <c r="S247" s="47">
        <f t="shared" si="246"/>
        <v>4.572E-4</v>
      </c>
      <c r="T247" s="47">
        <f t="shared" si="247"/>
        <v>9.6840000000000001E-5</v>
      </c>
      <c r="U247" s="47">
        <f t="shared" si="248"/>
        <v>2.5524000000000001E-8</v>
      </c>
      <c r="V247" s="47">
        <f t="shared" si="249"/>
        <v>0.61919999999999997</v>
      </c>
      <c r="W247" s="47">
        <f t="shared" si="250"/>
        <v>3.7440000000000002</v>
      </c>
      <c r="X247" s="47">
        <f t="shared" si="251"/>
        <v>0.79559999999999997</v>
      </c>
      <c r="Y247" s="47">
        <f t="shared" si="252"/>
        <v>5.3279999999999998E-5</v>
      </c>
      <c r="Z247" s="47">
        <f t="shared" si="253"/>
        <v>1.3104E-3</v>
      </c>
      <c r="AA247" s="47">
        <f t="shared" si="228"/>
        <v>4.5396000000000001</v>
      </c>
      <c r="AB247" s="47">
        <f t="shared" si="229"/>
        <v>1.3636799999999999E-3</v>
      </c>
      <c r="AC247">
        <v>2263</v>
      </c>
      <c r="AD247" s="28">
        <f t="shared" si="254"/>
        <v>0.105</v>
      </c>
      <c r="AE247" s="28">
        <f t="shared" si="254"/>
        <v>1.667E-16</v>
      </c>
      <c r="AF247" s="28">
        <v>3.5410000000000001E-5</v>
      </c>
      <c r="AG247" s="28">
        <f t="shared" si="255"/>
        <v>4.4729999999999998E-4</v>
      </c>
      <c r="AH247" s="28">
        <f t="shared" si="256"/>
        <v>1.516E-4</v>
      </c>
      <c r="AI247" s="28">
        <f t="shared" si="257"/>
        <v>1.1370000000000001E-7</v>
      </c>
      <c r="AJ247" s="28">
        <f t="shared" si="258"/>
        <v>1.2789999999999999</v>
      </c>
      <c r="AK247" s="28">
        <f t="shared" si="259"/>
        <v>8.6499999999999994E-2</v>
      </c>
      <c r="AL247" s="28">
        <f t="shared" si="260"/>
        <v>1.1043000000000001</v>
      </c>
      <c r="AM247" s="28">
        <f t="shared" si="261"/>
        <v>0</v>
      </c>
      <c r="AN247" s="28">
        <f t="shared" si="262"/>
        <v>0</v>
      </c>
      <c r="AO247" s="28">
        <f t="shared" si="230"/>
        <v>1.1908000000000001</v>
      </c>
      <c r="AP247" s="47">
        <f t="shared" si="231"/>
        <v>0</v>
      </c>
    </row>
    <row r="248" spans="1:42" x14ac:dyDescent="0.3">
      <c r="A248">
        <v>2264</v>
      </c>
      <c r="B248" s="28">
        <f t="shared" si="233"/>
        <v>4.0300000000000002E-2</v>
      </c>
      <c r="C248" s="28">
        <f t="shared" si="233"/>
        <v>3.7399999999999997E-14</v>
      </c>
      <c r="D248" s="28">
        <f t="shared" si="234"/>
        <v>2.73E-5</v>
      </c>
      <c r="E248" s="28">
        <f t="shared" si="235"/>
        <v>2.6800000000000001E-4</v>
      </c>
      <c r="F248" s="28">
        <f t="shared" si="236"/>
        <v>6.0300000000000002E-5</v>
      </c>
      <c r="G248" s="28">
        <f t="shared" si="237"/>
        <v>1.37E-7</v>
      </c>
      <c r="H248" s="28">
        <f t="shared" si="238"/>
        <v>0.40600000000000003</v>
      </c>
      <c r="I248" s="28">
        <f t="shared" si="239"/>
        <v>5.69</v>
      </c>
      <c r="J248" s="28">
        <f t="shared" si="240"/>
        <v>0.46100000000000002</v>
      </c>
      <c r="K248" s="28">
        <f t="shared" si="241"/>
        <v>3.5300000000000002E-4</v>
      </c>
      <c r="L248" s="28">
        <f t="shared" si="242"/>
        <v>9.2799999999999994E-9</v>
      </c>
      <c r="M248" s="28">
        <f t="shared" si="226"/>
        <v>6.1510000000000007</v>
      </c>
      <c r="N248" s="28">
        <f t="shared" si="227"/>
        <v>3.5300928000000001E-4</v>
      </c>
      <c r="O248">
        <v>2264</v>
      </c>
      <c r="P248" s="47">
        <f t="shared" si="243"/>
        <v>6.8040000000000003E-2</v>
      </c>
      <c r="Q248" s="47">
        <f t="shared" si="244"/>
        <v>1.0656E-13</v>
      </c>
      <c r="R248" s="47">
        <f t="shared" si="245"/>
        <v>4.5720000000000003E-5</v>
      </c>
      <c r="S248" s="47">
        <f t="shared" si="246"/>
        <v>4.572E-4</v>
      </c>
      <c r="T248" s="47">
        <f t="shared" si="247"/>
        <v>9.6840000000000001E-5</v>
      </c>
      <c r="U248" s="47">
        <f t="shared" si="248"/>
        <v>2.5524000000000001E-8</v>
      </c>
      <c r="V248" s="47">
        <f t="shared" si="249"/>
        <v>0.61919999999999997</v>
      </c>
      <c r="W248" s="47">
        <f t="shared" si="250"/>
        <v>3.7440000000000002</v>
      </c>
      <c r="X248" s="47">
        <f t="shared" si="251"/>
        <v>0.79559999999999997</v>
      </c>
      <c r="Y248" s="47">
        <f t="shared" si="252"/>
        <v>5.3279999999999998E-5</v>
      </c>
      <c r="Z248" s="47">
        <f t="shared" si="253"/>
        <v>1.3104E-3</v>
      </c>
      <c r="AA248" s="47">
        <f t="shared" si="228"/>
        <v>4.5396000000000001</v>
      </c>
      <c r="AB248" s="47">
        <f t="shared" si="229"/>
        <v>1.3636799999999999E-3</v>
      </c>
      <c r="AC248">
        <v>2264</v>
      </c>
      <c r="AD248" s="28">
        <f t="shared" si="254"/>
        <v>0.105</v>
      </c>
      <c r="AE248" s="28">
        <f t="shared" si="254"/>
        <v>1.667E-16</v>
      </c>
      <c r="AF248" s="28">
        <v>3.5410000000000001E-5</v>
      </c>
      <c r="AG248" s="28">
        <f t="shared" si="255"/>
        <v>4.4729999999999998E-4</v>
      </c>
      <c r="AH248" s="28">
        <f t="shared" si="256"/>
        <v>1.516E-4</v>
      </c>
      <c r="AI248" s="28">
        <f t="shared" si="257"/>
        <v>1.1370000000000001E-7</v>
      </c>
      <c r="AJ248" s="28">
        <f t="shared" si="258"/>
        <v>1.2789999999999999</v>
      </c>
      <c r="AK248" s="28">
        <f t="shared" si="259"/>
        <v>8.6499999999999994E-2</v>
      </c>
      <c r="AL248" s="28">
        <f t="shared" si="260"/>
        <v>1.1043000000000001</v>
      </c>
      <c r="AM248" s="28">
        <f t="shared" si="261"/>
        <v>0</v>
      </c>
      <c r="AN248" s="28">
        <f t="shared" si="262"/>
        <v>0</v>
      </c>
      <c r="AO248" s="28">
        <f t="shared" si="230"/>
        <v>1.1908000000000001</v>
      </c>
      <c r="AP248" s="47">
        <f t="shared" si="231"/>
        <v>0</v>
      </c>
    </row>
    <row r="249" spans="1:42" x14ac:dyDescent="0.3">
      <c r="A249">
        <v>2265</v>
      </c>
      <c r="B249" s="28">
        <f t="shared" si="233"/>
        <v>4.0300000000000002E-2</v>
      </c>
      <c r="C249" s="28">
        <f t="shared" si="233"/>
        <v>3.7399999999999997E-14</v>
      </c>
      <c r="D249" s="28">
        <f t="shared" si="234"/>
        <v>2.73E-5</v>
      </c>
      <c r="E249" s="28">
        <f t="shared" si="235"/>
        <v>2.6800000000000001E-4</v>
      </c>
      <c r="F249" s="28">
        <f t="shared" si="236"/>
        <v>6.0300000000000002E-5</v>
      </c>
      <c r="G249" s="28">
        <f t="shared" si="237"/>
        <v>1.37E-7</v>
      </c>
      <c r="H249" s="28">
        <f t="shared" si="238"/>
        <v>0.40600000000000003</v>
      </c>
      <c r="I249" s="28">
        <f t="shared" si="239"/>
        <v>5.69</v>
      </c>
      <c r="J249" s="28">
        <f t="shared" si="240"/>
        <v>0.46100000000000002</v>
      </c>
      <c r="K249" s="28">
        <f t="shared" si="241"/>
        <v>3.5300000000000002E-4</v>
      </c>
      <c r="L249" s="28">
        <f t="shared" si="242"/>
        <v>9.2799999999999994E-9</v>
      </c>
      <c r="M249" s="28">
        <f t="shared" si="226"/>
        <v>6.1510000000000007</v>
      </c>
      <c r="N249" s="28">
        <f t="shared" si="227"/>
        <v>3.5300928000000001E-4</v>
      </c>
      <c r="O249">
        <v>2265</v>
      </c>
      <c r="P249" s="47">
        <f t="shared" si="243"/>
        <v>6.8040000000000003E-2</v>
      </c>
      <c r="Q249" s="47">
        <f t="shared" si="244"/>
        <v>1.0656E-13</v>
      </c>
      <c r="R249" s="47">
        <f t="shared" si="245"/>
        <v>4.5720000000000003E-5</v>
      </c>
      <c r="S249" s="47">
        <f t="shared" si="246"/>
        <v>4.572E-4</v>
      </c>
      <c r="T249" s="47">
        <f t="shared" si="247"/>
        <v>9.6840000000000001E-5</v>
      </c>
      <c r="U249" s="47">
        <f t="shared" si="248"/>
        <v>2.5524000000000001E-8</v>
      </c>
      <c r="V249" s="47">
        <f t="shared" si="249"/>
        <v>0.61919999999999997</v>
      </c>
      <c r="W249" s="47">
        <f t="shared" si="250"/>
        <v>3.7440000000000002</v>
      </c>
      <c r="X249" s="47">
        <f t="shared" si="251"/>
        <v>0.79559999999999997</v>
      </c>
      <c r="Y249" s="47">
        <f t="shared" si="252"/>
        <v>5.3279999999999998E-5</v>
      </c>
      <c r="Z249" s="47">
        <f t="shared" si="253"/>
        <v>1.3104E-3</v>
      </c>
      <c r="AA249" s="47">
        <f t="shared" si="228"/>
        <v>4.5396000000000001</v>
      </c>
      <c r="AB249" s="47">
        <f t="shared" si="229"/>
        <v>1.3636799999999999E-3</v>
      </c>
      <c r="AC249">
        <v>2265</v>
      </c>
      <c r="AD249" s="28">
        <f t="shared" si="254"/>
        <v>0.105</v>
      </c>
      <c r="AE249" s="28">
        <f t="shared" si="254"/>
        <v>1.667E-16</v>
      </c>
      <c r="AF249" s="28">
        <v>3.5410000000000001E-5</v>
      </c>
      <c r="AG249" s="28">
        <f t="shared" si="255"/>
        <v>4.4729999999999998E-4</v>
      </c>
      <c r="AH249" s="28">
        <f t="shared" si="256"/>
        <v>1.516E-4</v>
      </c>
      <c r="AI249" s="28">
        <f t="shared" si="257"/>
        <v>1.1370000000000001E-7</v>
      </c>
      <c r="AJ249" s="28">
        <f t="shared" si="258"/>
        <v>1.2789999999999999</v>
      </c>
      <c r="AK249" s="28">
        <f t="shared" si="259"/>
        <v>8.6499999999999994E-2</v>
      </c>
      <c r="AL249" s="28">
        <f t="shared" si="260"/>
        <v>1.1043000000000001</v>
      </c>
      <c r="AM249" s="28">
        <f t="shared" si="261"/>
        <v>0</v>
      </c>
      <c r="AN249" s="28">
        <f t="shared" si="262"/>
        <v>0</v>
      </c>
      <c r="AO249" s="28">
        <f t="shared" si="230"/>
        <v>1.1908000000000001</v>
      </c>
      <c r="AP249" s="47">
        <f t="shared" si="231"/>
        <v>0</v>
      </c>
    </row>
    <row r="250" spans="1:42" x14ac:dyDescent="0.3">
      <c r="A250">
        <v>2266</v>
      </c>
      <c r="B250" s="28">
        <f t="shared" si="233"/>
        <v>4.0300000000000002E-2</v>
      </c>
      <c r="C250" s="28">
        <f t="shared" si="233"/>
        <v>3.7399999999999997E-14</v>
      </c>
      <c r="D250" s="28">
        <f t="shared" si="234"/>
        <v>2.73E-5</v>
      </c>
      <c r="E250" s="28">
        <f t="shared" si="235"/>
        <v>2.6800000000000001E-4</v>
      </c>
      <c r="F250" s="28">
        <f t="shared" si="236"/>
        <v>6.0300000000000002E-5</v>
      </c>
      <c r="G250" s="28">
        <f t="shared" si="237"/>
        <v>1.37E-7</v>
      </c>
      <c r="H250" s="28">
        <f t="shared" si="238"/>
        <v>0.40600000000000003</v>
      </c>
      <c r="I250" s="28">
        <f t="shared" si="239"/>
        <v>5.69</v>
      </c>
      <c r="J250" s="28">
        <f t="shared" si="240"/>
        <v>0.46100000000000002</v>
      </c>
      <c r="K250" s="28">
        <f t="shared" si="241"/>
        <v>3.5300000000000002E-4</v>
      </c>
      <c r="L250" s="28">
        <f t="shared" si="242"/>
        <v>9.2799999999999994E-9</v>
      </c>
      <c r="M250" s="28">
        <f t="shared" si="226"/>
        <v>6.1510000000000007</v>
      </c>
      <c r="N250" s="28">
        <f t="shared" si="227"/>
        <v>3.5300928000000001E-4</v>
      </c>
      <c r="O250">
        <v>2266</v>
      </c>
      <c r="P250" s="47">
        <f t="shared" si="243"/>
        <v>6.8040000000000003E-2</v>
      </c>
      <c r="Q250" s="47">
        <f t="shared" si="244"/>
        <v>1.0656E-13</v>
      </c>
      <c r="R250" s="47">
        <f t="shared" si="245"/>
        <v>4.5720000000000003E-5</v>
      </c>
      <c r="S250" s="47">
        <f t="shared" si="246"/>
        <v>4.572E-4</v>
      </c>
      <c r="T250" s="47">
        <f t="shared" si="247"/>
        <v>9.6840000000000001E-5</v>
      </c>
      <c r="U250" s="47">
        <f t="shared" si="248"/>
        <v>2.5524000000000001E-8</v>
      </c>
      <c r="V250" s="47">
        <f t="shared" si="249"/>
        <v>0.61919999999999997</v>
      </c>
      <c r="W250" s="47">
        <f t="shared" si="250"/>
        <v>3.7440000000000002</v>
      </c>
      <c r="X250" s="47">
        <f t="shared" si="251"/>
        <v>0.79559999999999997</v>
      </c>
      <c r="Y250" s="47">
        <f t="shared" si="252"/>
        <v>5.3279999999999998E-5</v>
      </c>
      <c r="Z250" s="47">
        <f t="shared" si="253"/>
        <v>1.3104E-3</v>
      </c>
      <c r="AA250" s="47">
        <f t="shared" si="228"/>
        <v>4.5396000000000001</v>
      </c>
      <c r="AB250" s="47">
        <f t="shared" si="229"/>
        <v>1.3636799999999999E-3</v>
      </c>
      <c r="AC250">
        <v>2266</v>
      </c>
      <c r="AD250" s="28">
        <f t="shared" si="254"/>
        <v>0.105</v>
      </c>
      <c r="AE250" s="28">
        <f t="shared" si="254"/>
        <v>1.667E-16</v>
      </c>
      <c r="AF250" s="28">
        <v>3.5410000000000001E-5</v>
      </c>
      <c r="AG250" s="28">
        <f t="shared" si="255"/>
        <v>4.4729999999999998E-4</v>
      </c>
      <c r="AH250" s="28">
        <f t="shared" si="256"/>
        <v>1.516E-4</v>
      </c>
      <c r="AI250" s="28">
        <f t="shared" si="257"/>
        <v>1.1370000000000001E-7</v>
      </c>
      <c r="AJ250" s="28">
        <f t="shared" si="258"/>
        <v>1.2789999999999999</v>
      </c>
      <c r="AK250" s="28">
        <f t="shared" si="259"/>
        <v>8.6499999999999994E-2</v>
      </c>
      <c r="AL250" s="28">
        <f t="shared" si="260"/>
        <v>1.1043000000000001</v>
      </c>
      <c r="AM250" s="28">
        <f t="shared" si="261"/>
        <v>0</v>
      </c>
      <c r="AN250" s="28">
        <f t="shared" si="262"/>
        <v>0</v>
      </c>
      <c r="AO250" s="28">
        <f t="shared" si="230"/>
        <v>1.1908000000000001</v>
      </c>
      <c r="AP250" s="47">
        <f t="shared" si="231"/>
        <v>0</v>
      </c>
    </row>
    <row r="251" spans="1:42" x14ac:dyDescent="0.3">
      <c r="A251">
        <v>2267</v>
      </c>
      <c r="B251" s="28">
        <f t="shared" si="233"/>
        <v>4.0300000000000002E-2</v>
      </c>
      <c r="C251" s="28">
        <f t="shared" si="233"/>
        <v>3.7399999999999997E-14</v>
      </c>
      <c r="D251" s="28">
        <f t="shared" si="234"/>
        <v>2.73E-5</v>
      </c>
      <c r="E251" s="28">
        <f t="shared" si="235"/>
        <v>2.6800000000000001E-4</v>
      </c>
      <c r="F251" s="28">
        <f t="shared" si="236"/>
        <v>6.0300000000000002E-5</v>
      </c>
      <c r="G251" s="28">
        <f t="shared" si="237"/>
        <v>1.37E-7</v>
      </c>
      <c r="H251" s="28">
        <f t="shared" si="238"/>
        <v>0.40600000000000003</v>
      </c>
      <c r="I251" s="28">
        <f t="shared" si="239"/>
        <v>5.69</v>
      </c>
      <c r="J251" s="28">
        <f t="shared" si="240"/>
        <v>0.46100000000000002</v>
      </c>
      <c r="K251" s="28">
        <f t="shared" si="241"/>
        <v>3.5300000000000002E-4</v>
      </c>
      <c r="L251" s="28">
        <f t="shared" si="242"/>
        <v>9.2799999999999994E-9</v>
      </c>
      <c r="M251" s="28">
        <f t="shared" si="226"/>
        <v>6.1510000000000007</v>
      </c>
      <c r="N251" s="28">
        <f t="shared" si="227"/>
        <v>3.5300928000000001E-4</v>
      </c>
      <c r="O251">
        <v>2267</v>
      </c>
      <c r="P251" s="47">
        <f t="shared" si="243"/>
        <v>6.8040000000000003E-2</v>
      </c>
      <c r="Q251" s="47">
        <f t="shared" si="244"/>
        <v>1.0656E-13</v>
      </c>
      <c r="R251" s="47">
        <f t="shared" si="245"/>
        <v>4.5720000000000003E-5</v>
      </c>
      <c r="S251" s="47">
        <f t="shared" si="246"/>
        <v>4.572E-4</v>
      </c>
      <c r="T251" s="47">
        <f t="shared" si="247"/>
        <v>9.6840000000000001E-5</v>
      </c>
      <c r="U251" s="47">
        <f t="shared" si="248"/>
        <v>2.5524000000000001E-8</v>
      </c>
      <c r="V251" s="47">
        <f t="shared" si="249"/>
        <v>0.61919999999999997</v>
      </c>
      <c r="W251" s="47">
        <f t="shared" si="250"/>
        <v>3.7440000000000002</v>
      </c>
      <c r="X251" s="47">
        <f t="shared" si="251"/>
        <v>0.79559999999999997</v>
      </c>
      <c r="Y251" s="47">
        <f t="shared" si="252"/>
        <v>5.3279999999999998E-5</v>
      </c>
      <c r="Z251" s="47">
        <f t="shared" si="253"/>
        <v>1.3104E-3</v>
      </c>
      <c r="AA251" s="47">
        <f t="shared" si="228"/>
        <v>4.5396000000000001</v>
      </c>
      <c r="AB251" s="47">
        <f t="shared" si="229"/>
        <v>1.3636799999999999E-3</v>
      </c>
      <c r="AC251">
        <v>2267</v>
      </c>
      <c r="AD251" s="28">
        <f t="shared" si="254"/>
        <v>0.105</v>
      </c>
      <c r="AE251" s="28">
        <f t="shared" si="254"/>
        <v>1.667E-16</v>
      </c>
      <c r="AF251" s="28">
        <v>3.5410000000000001E-5</v>
      </c>
      <c r="AG251" s="28">
        <f t="shared" si="255"/>
        <v>4.4729999999999998E-4</v>
      </c>
      <c r="AH251" s="28">
        <f t="shared" si="256"/>
        <v>1.516E-4</v>
      </c>
      <c r="AI251" s="28">
        <f t="shared" si="257"/>
        <v>1.1370000000000001E-7</v>
      </c>
      <c r="AJ251" s="28">
        <f t="shared" si="258"/>
        <v>1.2789999999999999</v>
      </c>
      <c r="AK251" s="28">
        <f t="shared" si="259"/>
        <v>8.6499999999999994E-2</v>
      </c>
      <c r="AL251" s="28">
        <f t="shared" si="260"/>
        <v>1.1043000000000001</v>
      </c>
      <c r="AM251" s="28">
        <f t="shared" si="261"/>
        <v>0</v>
      </c>
      <c r="AN251" s="28">
        <f t="shared" si="262"/>
        <v>0</v>
      </c>
      <c r="AO251" s="28">
        <f t="shared" si="230"/>
        <v>1.1908000000000001</v>
      </c>
      <c r="AP251" s="47">
        <f t="shared" si="231"/>
        <v>0</v>
      </c>
    </row>
    <row r="252" spans="1:42" x14ac:dyDescent="0.3">
      <c r="A252">
        <v>2268</v>
      </c>
      <c r="B252" s="28">
        <f t="shared" si="233"/>
        <v>4.0300000000000002E-2</v>
      </c>
      <c r="C252" s="28">
        <f t="shared" si="233"/>
        <v>3.7399999999999997E-14</v>
      </c>
      <c r="D252" s="28">
        <f t="shared" si="234"/>
        <v>2.73E-5</v>
      </c>
      <c r="E252" s="28">
        <f t="shared" si="235"/>
        <v>2.6800000000000001E-4</v>
      </c>
      <c r="F252" s="28">
        <f t="shared" si="236"/>
        <v>6.0300000000000002E-5</v>
      </c>
      <c r="G252" s="28">
        <f t="shared" si="237"/>
        <v>1.37E-7</v>
      </c>
      <c r="H252" s="28">
        <f t="shared" si="238"/>
        <v>0.40600000000000003</v>
      </c>
      <c r="I252" s="28">
        <f t="shared" si="239"/>
        <v>5.69</v>
      </c>
      <c r="J252" s="28">
        <f t="shared" si="240"/>
        <v>0.46100000000000002</v>
      </c>
      <c r="K252" s="28">
        <f t="shared" si="241"/>
        <v>3.5300000000000002E-4</v>
      </c>
      <c r="L252" s="28">
        <f t="shared" si="242"/>
        <v>9.2799999999999994E-9</v>
      </c>
      <c r="M252" s="28">
        <f t="shared" si="226"/>
        <v>6.1510000000000007</v>
      </c>
      <c r="N252" s="28">
        <f t="shared" si="227"/>
        <v>3.5300928000000001E-4</v>
      </c>
      <c r="O252">
        <v>2268</v>
      </c>
      <c r="P252" s="47">
        <f t="shared" si="243"/>
        <v>6.8040000000000003E-2</v>
      </c>
      <c r="Q252" s="47">
        <f t="shared" si="244"/>
        <v>1.0656E-13</v>
      </c>
      <c r="R252" s="47">
        <f t="shared" si="245"/>
        <v>4.5720000000000003E-5</v>
      </c>
      <c r="S252" s="47">
        <f t="shared" si="246"/>
        <v>4.572E-4</v>
      </c>
      <c r="T252" s="47">
        <f t="shared" si="247"/>
        <v>9.6840000000000001E-5</v>
      </c>
      <c r="U252" s="47">
        <f t="shared" si="248"/>
        <v>2.5524000000000001E-8</v>
      </c>
      <c r="V252" s="47">
        <f t="shared" si="249"/>
        <v>0.61919999999999997</v>
      </c>
      <c r="W252" s="47">
        <f t="shared" si="250"/>
        <v>3.7440000000000002</v>
      </c>
      <c r="X252" s="47">
        <f t="shared" si="251"/>
        <v>0.79559999999999997</v>
      </c>
      <c r="Y252" s="47">
        <f t="shared" si="252"/>
        <v>5.3279999999999998E-5</v>
      </c>
      <c r="Z252" s="47">
        <f t="shared" si="253"/>
        <v>1.3104E-3</v>
      </c>
      <c r="AA252" s="47">
        <f t="shared" si="228"/>
        <v>4.5396000000000001</v>
      </c>
      <c r="AB252" s="47">
        <f t="shared" si="229"/>
        <v>1.3636799999999999E-3</v>
      </c>
      <c r="AC252">
        <v>2268</v>
      </c>
      <c r="AD252" s="28">
        <f t="shared" si="254"/>
        <v>0.105</v>
      </c>
      <c r="AE252" s="28">
        <f t="shared" si="254"/>
        <v>1.667E-16</v>
      </c>
      <c r="AF252" s="28">
        <v>3.5410000000000001E-5</v>
      </c>
      <c r="AG252" s="28">
        <f t="shared" si="255"/>
        <v>4.4729999999999998E-4</v>
      </c>
      <c r="AH252" s="28">
        <f t="shared" si="256"/>
        <v>1.516E-4</v>
      </c>
      <c r="AI252" s="28">
        <f t="shared" si="257"/>
        <v>1.1370000000000001E-7</v>
      </c>
      <c r="AJ252" s="28">
        <f t="shared" si="258"/>
        <v>1.2789999999999999</v>
      </c>
      <c r="AK252" s="28">
        <f t="shared" si="259"/>
        <v>8.6499999999999994E-2</v>
      </c>
      <c r="AL252" s="28">
        <f t="shared" si="260"/>
        <v>1.1043000000000001</v>
      </c>
      <c r="AM252" s="28">
        <f t="shared" si="261"/>
        <v>0</v>
      </c>
      <c r="AN252" s="28">
        <f t="shared" si="262"/>
        <v>0</v>
      </c>
      <c r="AO252" s="28">
        <f t="shared" si="230"/>
        <v>1.1908000000000001</v>
      </c>
      <c r="AP252" s="47">
        <f t="shared" si="231"/>
        <v>0</v>
      </c>
    </row>
    <row r="253" spans="1:42" x14ac:dyDescent="0.3">
      <c r="A253">
        <v>2269</v>
      </c>
      <c r="B253" s="28">
        <f t="shared" si="233"/>
        <v>4.0300000000000002E-2</v>
      </c>
      <c r="C253" s="28">
        <f t="shared" si="233"/>
        <v>3.7399999999999997E-14</v>
      </c>
      <c r="D253" s="28">
        <f t="shared" si="234"/>
        <v>2.73E-5</v>
      </c>
      <c r="E253" s="28">
        <f t="shared" si="235"/>
        <v>2.6800000000000001E-4</v>
      </c>
      <c r="F253" s="28">
        <f t="shared" si="236"/>
        <v>6.0300000000000002E-5</v>
      </c>
      <c r="G253" s="28">
        <f t="shared" si="237"/>
        <v>1.37E-7</v>
      </c>
      <c r="H253" s="28">
        <f t="shared" si="238"/>
        <v>0.40600000000000003</v>
      </c>
      <c r="I253" s="28">
        <f t="shared" si="239"/>
        <v>5.69</v>
      </c>
      <c r="J253" s="28">
        <f t="shared" si="240"/>
        <v>0.46100000000000002</v>
      </c>
      <c r="K253" s="28">
        <f t="shared" si="241"/>
        <v>3.5300000000000002E-4</v>
      </c>
      <c r="L253" s="28">
        <f t="shared" si="242"/>
        <v>9.2799999999999994E-9</v>
      </c>
      <c r="M253" s="28">
        <f t="shared" si="226"/>
        <v>6.1510000000000007</v>
      </c>
      <c r="N253" s="28">
        <f t="shared" si="227"/>
        <v>3.5300928000000001E-4</v>
      </c>
      <c r="O253">
        <v>2269</v>
      </c>
      <c r="P253" s="47">
        <f t="shared" si="243"/>
        <v>6.8040000000000003E-2</v>
      </c>
      <c r="Q253" s="47">
        <f t="shared" si="244"/>
        <v>1.0656E-13</v>
      </c>
      <c r="R253" s="47">
        <f t="shared" si="245"/>
        <v>4.5720000000000003E-5</v>
      </c>
      <c r="S253" s="47">
        <f t="shared" si="246"/>
        <v>4.572E-4</v>
      </c>
      <c r="T253" s="47">
        <f t="shared" si="247"/>
        <v>9.6840000000000001E-5</v>
      </c>
      <c r="U253" s="47">
        <f t="shared" si="248"/>
        <v>2.5524000000000001E-8</v>
      </c>
      <c r="V253" s="47">
        <f t="shared" si="249"/>
        <v>0.61919999999999997</v>
      </c>
      <c r="W253" s="47">
        <f t="shared" si="250"/>
        <v>3.7440000000000002</v>
      </c>
      <c r="X253" s="47">
        <f t="shared" si="251"/>
        <v>0.79559999999999997</v>
      </c>
      <c r="Y253" s="47">
        <f t="shared" si="252"/>
        <v>5.3279999999999998E-5</v>
      </c>
      <c r="Z253" s="47">
        <f t="shared" si="253"/>
        <v>1.3104E-3</v>
      </c>
      <c r="AA253" s="47">
        <f t="shared" si="228"/>
        <v>4.5396000000000001</v>
      </c>
      <c r="AB253" s="47">
        <f t="shared" si="229"/>
        <v>1.3636799999999999E-3</v>
      </c>
      <c r="AC253">
        <v>2269</v>
      </c>
      <c r="AD253" s="28">
        <f t="shared" si="254"/>
        <v>0.105</v>
      </c>
      <c r="AE253" s="28">
        <f t="shared" si="254"/>
        <v>1.667E-16</v>
      </c>
      <c r="AF253" s="28">
        <v>3.5410000000000001E-5</v>
      </c>
      <c r="AG253" s="28">
        <f t="shared" si="255"/>
        <v>4.4729999999999998E-4</v>
      </c>
      <c r="AH253" s="28">
        <f t="shared" si="256"/>
        <v>1.516E-4</v>
      </c>
      <c r="AI253" s="28">
        <f t="shared" si="257"/>
        <v>1.1370000000000001E-7</v>
      </c>
      <c r="AJ253" s="28">
        <f t="shared" si="258"/>
        <v>1.2789999999999999</v>
      </c>
      <c r="AK253" s="28">
        <f t="shared" si="259"/>
        <v>8.6499999999999994E-2</v>
      </c>
      <c r="AL253" s="28">
        <f t="shared" si="260"/>
        <v>1.1043000000000001</v>
      </c>
      <c r="AM253" s="28">
        <f t="shared" si="261"/>
        <v>0</v>
      </c>
      <c r="AN253" s="28">
        <f t="shared" si="262"/>
        <v>0</v>
      </c>
      <c r="AO253" s="28">
        <f t="shared" si="230"/>
        <v>1.1908000000000001</v>
      </c>
      <c r="AP253" s="47">
        <f t="shared" si="231"/>
        <v>0</v>
      </c>
    </row>
    <row r="254" spans="1:42" x14ac:dyDescent="0.3">
      <c r="A254">
        <v>2270</v>
      </c>
      <c r="B254" s="28">
        <f t="shared" si="233"/>
        <v>4.0300000000000002E-2</v>
      </c>
      <c r="C254" s="28">
        <f t="shared" si="233"/>
        <v>3.7399999999999997E-14</v>
      </c>
      <c r="D254" s="28">
        <f t="shared" si="234"/>
        <v>2.73E-5</v>
      </c>
      <c r="E254" s="28">
        <f t="shared" si="235"/>
        <v>2.6800000000000001E-4</v>
      </c>
      <c r="F254" s="28">
        <f t="shared" si="236"/>
        <v>6.0300000000000002E-5</v>
      </c>
      <c r="G254" s="28">
        <f t="shared" si="237"/>
        <v>1.37E-7</v>
      </c>
      <c r="H254" s="28">
        <f t="shared" si="238"/>
        <v>0.40600000000000003</v>
      </c>
      <c r="I254" s="28">
        <f t="shared" si="239"/>
        <v>5.69</v>
      </c>
      <c r="J254" s="28">
        <f t="shared" si="240"/>
        <v>0.46100000000000002</v>
      </c>
      <c r="K254" s="28">
        <f t="shared" si="241"/>
        <v>3.5300000000000002E-4</v>
      </c>
      <c r="L254" s="28">
        <f t="shared" si="242"/>
        <v>9.2799999999999994E-9</v>
      </c>
      <c r="M254" s="28">
        <f t="shared" si="226"/>
        <v>6.1510000000000007</v>
      </c>
      <c r="N254" s="28">
        <f t="shared" si="227"/>
        <v>3.5300928000000001E-4</v>
      </c>
      <c r="O254">
        <v>2270</v>
      </c>
      <c r="P254" s="47">
        <f t="shared" si="243"/>
        <v>6.8040000000000003E-2</v>
      </c>
      <c r="Q254" s="47">
        <f t="shared" si="244"/>
        <v>1.0656E-13</v>
      </c>
      <c r="R254" s="47">
        <f t="shared" si="245"/>
        <v>4.5720000000000003E-5</v>
      </c>
      <c r="S254" s="47">
        <f t="shared" si="246"/>
        <v>4.572E-4</v>
      </c>
      <c r="T254" s="47">
        <f t="shared" si="247"/>
        <v>9.6840000000000001E-5</v>
      </c>
      <c r="U254" s="47">
        <f t="shared" si="248"/>
        <v>2.5524000000000001E-8</v>
      </c>
      <c r="V254" s="47">
        <f t="shared" si="249"/>
        <v>0.61919999999999997</v>
      </c>
      <c r="W254" s="47">
        <f t="shared" si="250"/>
        <v>3.7440000000000002</v>
      </c>
      <c r="X254" s="47">
        <f t="shared" si="251"/>
        <v>0.79559999999999997</v>
      </c>
      <c r="Y254" s="47">
        <f t="shared" si="252"/>
        <v>5.3279999999999998E-5</v>
      </c>
      <c r="Z254" s="47">
        <f t="shared" si="253"/>
        <v>1.3104E-3</v>
      </c>
      <c r="AA254" s="47">
        <f t="shared" si="228"/>
        <v>4.5396000000000001</v>
      </c>
      <c r="AB254" s="47">
        <f t="shared" si="229"/>
        <v>1.3636799999999999E-3</v>
      </c>
      <c r="AC254">
        <v>2270</v>
      </c>
      <c r="AD254" s="28">
        <f t="shared" si="254"/>
        <v>0.105</v>
      </c>
      <c r="AE254" s="28">
        <f t="shared" si="254"/>
        <v>1.667E-16</v>
      </c>
      <c r="AF254" s="28">
        <v>3.5410000000000001E-5</v>
      </c>
      <c r="AG254" s="28">
        <f t="shared" si="255"/>
        <v>4.4729999999999998E-4</v>
      </c>
      <c r="AH254" s="28">
        <f t="shared" si="256"/>
        <v>1.516E-4</v>
      </c>
      <c r="AI254" s="28">
        <f t="shared" si="257"/>
        <v>1.1370000000000001E-7</v>
      </c>
      <c r="AJ254" s="28">
        <f t="shared" si="258"/>
        <v>1.2789999999999999</v>
      </c>
      <c r="AK254" s="28">
        <f t="shared" si="259"/>
        <v>8.6499999999999994E-2</v>
      </c>
      <c r="AL254" s="28">
        <f t="shared" si="260"/>
        <v>1.1043000000000001</v>
      </c>
      <c r="AM254" s="28">
        <f t="shared" si="261"/>
        <v>0</v>
      </c>
      <c r="AN254" s="28">
        <f t="shared" si="262"/>
        <v>0</v>
      </c>
      <c r="AO254" s="28">
        <f t="shared" si="230"/>
        <v>1.1908000000000001</v>
      </c>
      <c r="AP254" s="47">
        <f t="shared" si="231"/>
        <v>0</v>
      </c>
    </row>
    <row r="255" spans="1:42" x14ac:dyDescent="0.3">
      <c r="A255">
        <v>2271</v>
      </c>
      <c r="B255" s="28">
        <f t="shared" si="233"/>
        <v>4.0300000000000002E-2</v>
      </c>
      <c r="C255" s="28">
        <f t="shared" si="233"/>
        <v>3.7399999999999997E-14</v>
      </c>
      <c r="D255" s="28">
        <f t="shared" si="234"/>
        <v>2.73E-5</v>
      </c>
      <c r="E255" s="28">
        <f t="shared" si="235"/>
        <v>2.6800000000000001E-4</v>
      </c>
      <c r="F255" s="28">
        <f t="shared" si="236"/>
        <v>6.0300000000000002E-5</v>
      </c>
      <c r="G255" s="28">
        <f t="shared" si="237"/>
        <v>1.37E-7</v>
      </c>
      <c r="H255" s="28">
        <f t="shared" si="238"/>
        <v>0.40600000000000003</v>
      </c>
      <c r="I255" s="28">
        <f t="shared" si="239"/>
        <v>5.69</v>
      </c>
      <c r="J255" s="28">
        <f t="shared" si="240"/>
        <v>0.46100000000000002</v>
      </c>
      <c r="K255" s="28">
        <f t="shared" si="241"/>
        <v>3.5300000000000002E-4</v>
      </c>
      <c r="L255" s="28">
        <f t="shared" si="242"/>
        <v>9.2799999999999994E-9</v>
      </c>
      <c r="M255" s="28">
        <f t="shared" si="226"/>
        <v>6.1510000000000007</v>
      </c>
      <c r="N255" s="28">
        <f t="shared" si="227"/>
        <v>3.5300928000000001E-4</v>
      </c>
      <c r="O255">
        <v>2271</v>
      </c>
      <c r="P255" s="47">
        <f t="shared" si="243"/>
        <v>6.8040000000000003E-2</v>
      </c>
      <c r="Q255" s="47">
        <f t="shared" si="244"/>
        <v>1.0656E-13</v>
      </c>
      <c r="R255" s="47">
        <f t="shared" si="245"/>
        <v>4.5720000000000003E-5</v>
      </c>
      <c r="S255" s="47">
        <f t="shared" si="246"/>
        <v>4.572E-4</v>
      </c>
      <c r="T255" s="47">
        <f t="shared" si="247"/>
        <v>9.6840000000000001E-5</v>
      </c>
      <c r="U255" s="47">
        <f t="shared" si="248"/>
        <v>2.5524000000000001E-8</v>
      </c>
      <c r="V255" s="47">
        <f t="shared" si="249"/>
        <v>0.61919999999999997</v>
      </c>
      <c r="W255" s="47">
        <f t="shared" si="250"/>
        <v>3.7440000000000002</v>
      </c>
      <c r="X255" s="47">
        <f t="shared" si="251"/>
        <v>0.79559999999999997</v>
      </c>
      <c r="Y255" s="47">
        <f t="shared" si="252"/>
        <v>5.3279999999999998E-5</v>
      </c>
      <c r="Z255" s="47">
        <f t="shared" si="253"/>
        <v>1.3104E-3</v>
      </c>
      <c r="AA255" s="47">
        <f t="shared" si="228"/>
        <v>4.5396000000000001</v>
      </c>
      <c r="AB255" s="47">
        <f t="shared" si="229"/>
        <v>1.3636799999999999E-3</v>
      </c>
      <c r="AC255">
        <v>2271</v>
      </c>
      <c r="AD255" s="28">
        <f t="shared" si="254"/>
        <v>0.105</v>
      </c>
      <c r="AE255" s="28">
        <f t="shared" si="254"/>
        <v>1.667E-16</v>
      </c>
      <c r="AF255" s="28">
        <v>3.5410000000000001E-5</v>
      </c>
      <c r="AG255" s="28">
        <f t="shared" si="255"/>
        <v>4.4729999999999998E-4</v>
      </c>
      <c r="AH255" s="28">
        <f t="shared" si="256"/>
        <v>1.516E-4</v>
      </c>
      <c r="AI255" s="28">
        <f t="shared" si="257"/>
        <v>1.1370000000000001E-7</v>
      </c>
      <c r="AJ255" s="28">
        <f t="shared" si="258"/>
        <v>1.2789999999999999</v>
      </c>
      <c r="AK255" s="28">
        <f t="shared" si="259"/>
        <v>8.6499999999999994E-2</v>
      </c>
      <c r="AL255" s="28">
        <f t="shared" si="260"/>
        <v>1.1043000000000001</v>
      </c>
      <c r="AM255" s="28">
        <f t="shared" si="261"/>
        <v>0</v>
      </c>
      <c r="AN255" s="28">
        <f t="shared" si="262"/>
        <v>0</v>
      </c>
      <c r="AO255" s="28">
        <f t="shared" si="230"/>
        <v>1.1908000000000001</v>
      </c>
      <c r="AP255" s="47">
        <f t="shared" si="231"/>
        <v>0</v>
      </c>
    </row>
    <row r="256" spans="1:42" x14ac:dyDescent="0.3">
      <c r="A256">
        <v>2272</v>
      </c>
      <c r="B256" s="28">
        <f t="shared" si="233"/>
        <v>4.0300000000000002E-2</v>
      </c>
      <c r="C256" s="28">
        <f t="shared" si="233"/>
        <v>3.7399999999999997E-14</v>
      </c>
      <c r="D256" s="28">
        <f t="shared" si="234"/>
        <v>2.73E-5</v>
      </c>
      <c r="E256" s="28">
        <f t="shared" si="235"/>
        <v>2.6800000000000001E-4</v>
      </c>
      <c r="F256" s="28">
        <f t="shared" si="236"/>
        <v>6.0300000000000002E-5</v>
      </c>
      <c r="G256" s="28">
        <f t="shared" si="237"/>
        <v>1.37E-7</v>
      </c>
      <c r="H256" s="28">
        <f t="shared" si="238"/>
        <v>0.40600000000000003</v>
      </c>
      <c r="I256" s="28">
        <f t="shared" si="239"/>
        <v>5.69</v>
      </c>
      <c r="J256" s="28">
        <f t="shared" si="240"/>
        <v>0.46100000000000002</v>
      </c>
      <c r="K256" s="28">
        <f t="shared" si="241"/>
        <v>3.5300000000000002E-4</v>
      </c>
      <c r="L256" s="28">
        <f t="shared" si="242"/>
        <v>9.2799999999999994E-9</v>
      </c>
      <c r="M256" s="28">
        <f t="shared" si="226"/>
        <v>6.1510000000000007</v>
      </c>
      <c r="N256" s="28">
        <f t="shared" si="227"/>
        <v>3.5300928000000001E-4</v>
      </c>
      <c r="O256">
        <v>2272</v>
      </c>
      <c r="P256" s="47">
        <f t="shared" si="243"/>
        <v>6.8040000000000003E-2</v>
      </c>
      <c r="Q256" s="47">
        <f t="shared" si="244"/>
        <v>1.0656E-13</v>
      </c>
      <c r="R256" s="47">
        <f t="shared" si="245"/>
        <v>4.5720000000000003E-5</v>
      </c>
      <c r="S256" s="47">
        <f t="shared" si="246"/>
        <v>4.572E-4</v>
      </c>
      <c r="T256" s="47">
        <f t="shared" si="247"/>
        <v>9.6840000000000001E-5</v>
      </c>
      <c r="U256" s="47">
        <f t="shared" si="248"/>
        <v>2.5524000000000001E-8</v>
      </c>
      <c r="V256" s="47">
        <f t="shared" si="249"/>
        <v>0.61919999999999997</v>
      </c>
      <c r="W256" s="47">
        <f t="shared" si="250"/>
        <v>3.7440000000000002</v>
      </c>
      <c r="X256" s="47">
        <f t="shared" si="251"/>
        <v>0.79559999999999997</v>
      </c>
      <c r="Y256" s="47">
        <f t="shared" si="252"/>
        <v>5.3279999999999998E-5</v>
      </c>
      <c r="Z256" s="47">
        <f t="shared" si="253"/>
        <v>1.3104E-3</v>
      </c>
      <c r="AA256" s="47">
        <f t="shared" si="228"/>
        <v>4.5396000000000001</v>
      </c>
      <c r="AB256" s="47">
        <f t="shared" si="229"/>
        <v>1.3636799999999999E-3</v>
      </c>
      <c r="AC256">
        <v>2272</v>
      </c>
      <c r="AD256" s="28">
        <f t="shared" si="254"/>
        <v>0.105</v>
      </c>
      <c r="AE256" s="28">
        <f t="shared" si="254"/>
        <v>1.667E-16</v>
      </c>
      <c r="AF256" s="28">
        <v>3.5410000000000001E-5</v>
      </c>
      <c r="AG256" s="28">
        <f t="shared" si="255"/>
        <v>4.4729999999999998E-4</v>
      </c>
      <c r="AH256" s="28">
        <f t="shared" si="256"/>
        <v>1.516E-4</v>
      </c>
      <c r="AI256" s="28">
        <f t="shared" si="257"/>
        <v>1.1370000000000001E-7</v>
      </c>
      <c r="AJ256" s="28">
        <f t="shared" si="258"/>
        <v>1.2789999999999999</v>
      </c>
      <c r="AK256" s="28">
        <f t="shared" si="259"/>
        <v>8.6499999999999994E-2</v>
      </c>
      <c r="AL256" s="28">
        <f t="shared" si="260"/>
        <v>1.1043000000000001</v>
      </c>
      <c r="AM256" s="28">
        <f t="shared" si="261"/>
        <v>0</v>
      </c>
      <c r="AN256" s="28">
        <f t="shared" si="262"/>
        <v>0</v>
      </c>
      <c r="AO256" s="28">
        <f t="shared" si="230"/>
        <v>1.1908000000000001</v>
      </c>
      <c r="AP256" s="47">
        <f t="shared" si="231"/>
        <v>0</v>
      </c>
    </row>
    <row r="257" spans="1:42" x14ac:dyDescent="0.3">
      <c r="A257">
        <v>2273</v>
      </c>
      <c r="B257" s="28">
        <f t="shared" si="233"/>
        <v>4.0300000000000002E-2</v>
      </c>
      <c r="C257" s="28">
        <f t="shared" si="233"/>
        <v>3.7399999999999997E-14</v>
      </c>
      <c r="D257" s="28">
        <f t="shared" si="234"/>
        <v>2.73E-5</v>
      </c>
      <c r="E257" s="28">
        <f t="shared" si="235"/>
        <v>2.6800000000000001E-4</v>
      </c>
      <c r="F257" s="28">
        <f t="shared" si="236"/>
        <v>6.0300000000000002E-5</v>
      </c>
      <c r="G257" s="28">
        <f t="shared" si="237"/>
        <v>1.37E-7</v>
      </c>
      <c r="H257" s="28">
        <f t="shared" si="238"/>
        <v>0.40600000000000003</v>
      </c>
      <c r="I257" s="28">
        <f t="shared" si="239"/>
        <v>5.69</v>
      </c>
      <c r="J257" s="28">
        <f t="shared" si="240"/>
        <v>0.46100000000000002</v>
      </c>
      <c r="K257" s="28">
        <f t="shared" si="241"/>
        <v>3.5300000000000002E-4</v>
      </c>
      <c r="L257" s="28">
        <f t="shared" si="242"/>
        <v>9.2799999999999994E-9</v>
      </c>
      <c r="M257" s="28">
        <f t="shared" si="226"/>
        <v>6.1510000000000007</v>
      </c>
      <c r="N257" s="28">
        <f t="shared" si="227"/>
        <v>3.5300928000000001E-4</v>
      </c>
      <c r="O257">
        <v>2273</v>
      </c>
      <c r="P257" s="47">
        <f t="shared" si="243"/>
        <v>6.8040000000000003E-2</v>
      </c>
      <c r="Q257" s="47">
        <f t="shared" si="244"/>
        <v>1.0656E-13</v>
      </c>
      <c r="R257" s="47">
        <f t="shared" si="245"/>
        <v>4.5720000000000003E-5</v>
      </c>
      <c r="S257" s="47">
        <f t="shared" si="246"/>
        <v>4.572E-4</v>
      </c>
      <c r="T257" s="47">
        <f t="shared" si="247"/>
        <v>9.6840000000000001E-5</v>
      </c>
      <c r="U257" s="47">
        <f t="shared" si="248"/>
        <v>2.5524000000000001E-8</v>
      </c>
      <c r="V257" s="47">
        <f t="shared" si="249"/>
        <v>0.61919999999999997</v>
      </c>
      <c r="W257" s="47">
        <f t="shared" si="250"/>
        <v>3.7440000000000002</v>
      </c>
      <c r="X257" s="47">
        <f t="shared" si="251"/>
        <v>0.79559999999999997</v>
      </c>
      <c r="Y257" s="47">
        <f t="shared" si="252"/>
        <v>5.3279999999999998E-5</v>
      </c>
      <c r="Z257" s="47">
        <f t="shared" si="253"/>
        <v>1.3104E-3</v>
      </c>
      <c r="AA257" s="47">
        <f t="shared" si="228"/>
        <v>4.5396000000000001</v>
      </c>
      <c r="AB257" s="47">
        <f t="shared" si="229"/>
        <v>1.3636799999999999E-3</v>
      </c>
      <c r="AC257">
        <v>2273</v>
      </c>
      <c r="AD257" s="28">
        <f t="shared" si="254"/>
        <v>0.105</v>
      </c>
      <c r="AE257" s="28">
        <f t="shared" si="254"/>
        <v>1.667E-16</v>
      </c>
      <c r="AF257" s="28">
        <v>3.5410000000000001E-5</v>
      </c>
      <c r="AG257" s="28">
        <f t="shared" si="255"/>
        <v>4.4729999999999998E-4</v>
      </c>
      <c r="AH257" s="28">
        <f t="shared" si="256"/>
        <v>1.516E-4</v>
      </c>
      <c r="AI257" s="28">
        <f t="shared" si="257"/>
        <v>1.1370000000000001E-7</v>
      </c>
      <c r="AJ257" s="28">
        <f t="shared" si="258"/>
        <v>1.2789999999999999</v>
      </c>
      <c r="AK257" s="28">
        <f t="shared" si="259"/>
        <v>8.6499999999999994E-2</v>
      </c>
      <c r="AL257" s="28">
        <f t="shared" si="260"/>
        <v>1.1043000000000001</v>
      </c>
      <c r="AM257" s="28">
        <f t="shared" si="261"/>
        <v>0</v>
      </c>
      <c r="AN257" s="28">
        <f t="shared" si="262"/>
        <v>0</v>
      </c>
      <c r="AO257" s="28">
        <f t="shared" si="230"/>
        <v>1.1908000000000001</v>
      </c>
      <c r="AP257" s="47">
        <f t="shared" si="231"/>
        <v>0</v>
      </c>
    </row>
    <row r="258" spans="1:42" x14ac:dyDescent="0.3">
      <c r="A258">
        <v>2274</v>
      </c>
      <c r="B258" s="28">
        <f t="shared" si="233"/>
        <v>4.0300000000000002E-2</v>
      </c>
      <c r="C258" s="28">
        <f t="shared" si="233"/>
        <v>3.7399999999999997E-14</v>
      </c>
      <c r="D258" s="28">
        <f t="shared" si="234"/>
        <v>2.73E-5</v>
      </c>
      <c r="E258" s="28">
        <f t="shared" si="235"/>
        <v>2.6800000000000001E-4</v>
      </c>
      <c r="F258" s="28">
        <f t="shared" si="236"/>
        <v>6.0300000000000002E-5</v>
      </c>
      <c r="G258" s="28">
        <f t="shared" si="237"/>
        <v>1.37E-7</v>
      </c>
      <c r="H258" s="28">
        <f t="shared" si="238"/>
        <v>0.40600000000000003</v>
      </c>
      <c r="I258" s="28">
        <f t="shared" si="239"/>
        <v>5.69</v>
      </c>
      <c r="J258" s="28">
        <f t="shared" si="240"/>
        <v>0.46100000000000002</v>
      </c>
      <c r="K258" s="28">
        <f t="shared" si="241"/>
        <v>3.5300000000000002E-4</v>
      </c>
      <c r="L258" s="28">
        <f t="shared" si="242"/>
        <v>9.2799999999999994E-9</v>
      </c>
      <c r="M258" s="28">
        <f t="shared" si="226"/>
        <v>6.1510000000000007</v>
      </c>
      <c r="N258" s="28">
        <f t="shared" si="227"/>
        <v>3.5300928000000001E-4</v>
      </c>
      <c r="O258">
        <v>2274</v>
      </c>
      <c r="P258" s="47">
        <f t="shared" si="243"/>
        <v>6.8040000000000003E-2</v>
      </c>
      <c r="Q258" s="47">
        <f t="shared" si="244"/>
        <v>1.0656E-13</v>
      </c>
      <c r="R258" s="47">
        <f t="shared" si="245"/>
        <v>4.5720000000000003E-5</v>
      </c>
      <c r="S258" s="47">
        <f t="shared" si="246"/>
        <v>4.572E-4</v>
      </c>
      <c r="T258" s="47">
        <f t="shared" si="247"/>
        <v>9.6840000000000001E-5</v>
      </c>
      <c r="U258" s="47">
        <f t="shared" si="248"/>
        <v>2.5524000000000001E-8</v>
      </c>
      <c r="V258" s="47">
        <f t="shared" si="249"/>
        <v>0.61919999999999997</v>
      </c>
      <c r="W258" s="47">
        <f t="shared" si="250"/>
        <v>3.7440000000000002</v>
      </c>
      <c r="X258" s="47">
        <f t="shared" si="251"/>
        <v>0.79559999999999997</v>
      </c>
      <c r="Y258" s="47">
        <f t="shared" si="252"/>
        <v>5.3279999999999998E-5</v>
      </c>
      <c r="Z258" s="47">
        <f t="shared" si="253"/>
        <v>1.3104E-3</v>
      </c>
      <c r="AA258" s="47">
        <f t="shared" si="228"/>
        <v>4.5396000000000001</v>
      </c>
      <c r="AB258" s="47">
        <f t="shared" si="229"/>
        <v>1.3636799999999999E-3</v>
      </c>
      <c r="AC258">
        <v>2274</v>
      </c>
      <c r="AD258" s="28">
        <f t="shared" si="254"/>
        <v>0.105</v>
      </c>
      <c r="AE258" s="28">
        <f t="shared" si="254"/>
        <v>1.667E-16</v>
      </c>
      <c r="AF258" s="28">
        <v>3.5410000000000001E-5</v>
      </c>
      <c r="AG258" s="28">
        <f t="shared" si="255"/>
        <v>4.4729999999999998E-4</v>
      </c>
      <c r="AH258" s="28">
        <f t="shared" si="256"/>
        <v>1.516E-4</v>
      </c>
      <c r="AI258" s="28">
        <f t="shared" si="257"/>
        <v>1.1370000000000001E-7</v>
      </c>
      <c r="AJ258" s="28">
        <f t="shared" si="258"/>
        <v>1.2789999999999999</v>
      </c>
      <c r="AK258" s="28">
        <f t="shared" si="259"/>
        <v>8.6499999999999994E-2</v>
      </c>
      <c r="AL258" s="28">
        <f t="shared" si="260"/>
        <v>1.1043000000000001</v>
      </c>
      <c r="AM258" s="28">
        <f t="shared" si="261"/>
        <v>0</v>
      </c>
      <c r="AN258" s="28">
        <f t="shared" si="262"/>
        <v>0</v>
      </c>
      <c r="AO258" s="28">
        <f t="shared" si="230"/>
        <v>1.1908000000000001</v>
      </c>
      <c r="AP258" s="47">
        <f t="shared" si="231"/>
        <v>0</v>
      </c>
    </row>
    <row r="259" spans="1:42" x14ac:dyDescent="0.3">
      <c r="A259">
        <v>2275</v>
      </c>
      <c r="B259" s="28">
        <f t="shared" si="233"/>
        <v>4.0300000000000002E-2</v>
      </c>
      <c r="C259" s="28">
        <f t="shared" si="233"/>
        <v>3.7399999999999997E-14</v>
      </c>
      <c r="D259" s="28">
        <f t="shared" si="234"/>
        <v>2.73E-5</v>
      </c>
      <c r="E259" s="28">
        <f t="shared" si="235"/>
        <v>2.6800000000000001E-4</v>
      </c>
      <c r="F259" s="28">
        <f t="shared" si="236"/>
        <v>6.0300000000000002E-5</v>
      </c>
      <c r="G259" s="28">
        <f t="shared" si="237"/>
        <v>1.37E-7</v>
      </c>
      <c r="H259" s="28">
        <f t="shared" si="238"/>
        <v>0.40600000000000003</v>
      </c>
      <c r="I259" s="28">
        <f t="shared" si="239"/>
        <v>5.69</v>
      </c>
      <c r="J259" s="28">
        <f t="shared" si="240"/>
        <v>0.46100000000000002</v>
      </c>
      <c r="K259" s="28">
        <f t="shared" si="241"/>
        <v>3.5300000000000002E-4</v>
      </c>
      <c r="L259" s="28">
        <f t="shared" si="242"/>
        <v>9.2799999999999994E-9</v>
      </c>
      <c r="M259" s="28">
        <f t="shared" si="226"/>
        <v>6.1510000000000007</v>
      </c>
      <c r="N259" s="28">
        <f t="shared" si="227"/>
        <v>3.5300928000000001E-4</v>
      </c>
      <c r="O259">
        <v>2275</v>
      </c>
      <c r="P259" s="47">
        <f t="shared" si="243"/>
        <v>6.8040000000000003E-2</v>
      </c>
      <c r="Q259" s="47">
        <f t="shared" si="244"/>
        <v>1.0656E-13</v>
      </c>
      <c r="R259" s="47">
        <f t="shared" si="245"/>
        <v>4.5720000000000003E-5</v>
      </c>
      <c r="S259" s="47">
        <f t="shared" si="246"/>
        <v>4.572E-4</v>
      </c>
      <c r="T259" s="47">
        <f t="shared" si="247"/>
        <v>9.6840000000000001E-5</v>
      </c>
      <c r="U259" s="47">
        <f t="shared" si="248"/>
        <v>2.5524000000000001E-8</v>
      </c>
      <c r="V259" s="47">
        <f t="shared" si="249"/>
        <v>0.61919999999999997</v>
      </c>
      <c r="W259" s="47">
        <f t="shared" si="250"/>
        <v>3.7440000000000002</v>
      </c>
      <c r="X259" s="47">
        <f t="shared" si="251"/>
        <v>0.79559999999999997</v>
      </c>
      <c r="Y259" s="47">
        <f t="shared" si="252"/>
        <v>5.3279999999999998E-5</v>
      </c>
      <c r="Z259" s="47">
        <f t="shared" si="253"/>
        <v>1.3104E-3</v>
      </c>
      <c r="AA259" s="47">
        <f t="shared" si="228"/>
        <v>4.5396000000000001</v>
      </c>
      <c r="AB259" s="47">
        <f t="shared" si="229"/>
        <v>1.3636799999999999E-3</v>
      </c>
      <c r="AC259">
        <v>2275</v>
      </c>
      <c r="AD259" s="28">
        <f t="shared" si="254"/>
        <v>0.105</v>
      </c>
      <c r="AE259" s="28">
        <f t="shared" si="254"/>
        <v>1.667E-16</v>
      </c>
      <c r="AF259" s="28">
        <v>3.5410000000000001E-5</v>
      </c>
      <c r="AG259" s="28">
        <f t="shared" si="255"/>
        <v>4.4729999999999998E-4</v>
      </c>
      <c r="AH259" s="28">
        <f t="shared" si="256"/>
        <v>1.516E-4</v>
      </c>
      <c r="AI259" s="28">
        <f t="shared" si="257"/>
        <v>1.1370000000000001E-7</v>
      </c>
      <c r="AJ259" s="28">
        <f t="shared" si="258"/>
        <v>1.2789999999999999</v>
      </c>
      <c r="AK259" s="28">
        <f t="shared" si="259"/>
        <v>8.6499999999999994E-2</v>
      </c>
      <c r="AL259" s="28">
        <f t="shared" si="260"/>
        <v>1.1043000000000001</v>
      </c>
      <c r="AM259" s="28">
        <f t="shared" si="261"/>
        <v>0</v>
      </c>
      <c r="AN259" s="28">
        <f t="shared" si="262"/>
        <v>0</v>
      </c>
      <c r="AO259" s="28">
        <f t="shared" si="230"/>
        <v>1.1908000000000001</v>
      </c>
      <c r="AP259" s="47">
        <f t="shared" si="231"/>
        <v>0</v>
      </c>
    </row>
    <row r="260" spans="1:42" x14ac:dyDescent="0.3">
      <c r="A260">
        <v>2276</v>
      </c>
      <c r="B260" s="28">
        <f t="shared" si="233"/>
        <v>4.0300000000000002E-2</v>
      </c>
      <c r="C260" s="28">
        <f t="shared" si="233"/>
        <v>3.7399999999999997E-14</v>
      </c>
      <c r="D260" s="28">
        <f t="shared" si="234"/>
        <v>2.73E-5</v>
      </c>
      <c r="E260" s="28">
        <f t="shared" si="235"/>
        <v>2.6800000000000001E-4</v>
      </c>
      <c r="F260" s="28">
        <f t="shared" si="236"/>
        <v>6.0300000000000002E-5</v>
      </c>
      <c r="G260" s="28">
        <f t="shared" si="237"/>
        <v>1.37E-7</v>
      </c>
      <c r="H260" s="28">
        <f t="shared" si="238"/>
        <v>0.40600000000000003</v>
      </c>
      <c r="I260" s="28">
        <f t="shared" si="239"/>
        <v>5.69</v>
      </c>
      <c r="J260" s="28">
        <f t="shared" si="240"/>
        <v>0.46100000000000002</v>
      </c>
      <c r="K260" s="28">
        <f t="shared" si="241"/>
        <v>3.5300000000000002E-4</v>
      </c>
      <c r="L260" s="28">
        <f t="shared" si="242"/>
        <v>9.2799999999999994E-9</v>
      </c>
      <c r="M260" s="28">
        <f t="shared" si="226"/>
        <v>6.1510000000000007</v>
      </c>
      <c r="N260" s="28">
        <f t="shared" si="227"/>
        <v>3.5300928000000001E-4</v>
      </c>
      <c r="O260">
        <v>2276</v>
      </c>
      <c r="P260" s="47">
        <f t="shared" si="243"/>
        <v>6.8040000000000003E-2</v>
      </c>
      <c r="Q260" s="47">
        <f t="shared" si="244"/>
        <v>1.0656E-13</v>
      </c>
      <c r="R260" s="47">
        <f t="shared" si="245"/>
        <v>4.5720000000000003E-5</v>
      </c>
      <c r="S260" s="47">
        <f t="shared" si="246"/>
        <v>4.572E-4</v>
      </c>
      <c r="T260" s="47">
        <f t="shared" si="247"/>
        <v>9.6840000000000001E-5</v>
      </c>
      <c r="U260" s="47">
        <f t="shared" si="248"/>
        <v>2.5524000000000001E-8</v>
      </c>
      <c r="V260" s="47">
        <f t="shared" si="249"/>
        <v>0.61919999999999997</v>
      </c>
      <c r="W260" s="47">
        <f t="shared" si="250"/>
        <v>3.7440000000000002</v>
      </c>
      <c r="X260" s="47">
        <f t="shared" si="251"/>
        <v>0.79559999999999997</v>
      </c>
      <c r="Y260" s="47">
        <f t="shared" si="252"/>
        <v>5.3279999999999998E-5</v>
      </c>
      <c r="Z260" s="47">
        <f t="shared" si="253"/>
        <v>1.3104E-3</v>
      </c>
      <c r="AA260" s="47">
        <f t="shared" si="228"/>
        <v>4.5396000000000001</v>
      </c>
      <c r="AB260" s="47">
        <f t="shared" si="229"/>
        <v>1.3636799999999999E-3</v>
      </c>
      <c r="AC260">
        <v>2276</v>
      </c>
      <c r="AD260" s="28">
        <f t="shared" si="254"/>
        <v>0.105</v>
      </c>
      <c r="AE260" s="28">
        <f t="shared" si="254"/>
        <v>1.667E-16</v>
      </c>
      <c r="AF260" s="28">
        <v>3.5410000000000001E-5</v>
      </c>
      <c r="AG260" s="28">
        <f t="shared" si="255"/>
        <v>4.4729999999999998E-4</v>
      </c>
      <c r="AH260" s="28">
        <f t="shared" si="256"/>
        <v>1.516E-4</v>
      </c>
      <c r="AI260" s="28">
        <f t="shared" si="257"/>
        <v>1.1370000000000001E-7</v>
      </c>
      <c r="AJ260" s="28">
        <f t="shared" si="258"/>
        <v>1.2789999999999999</v>
      </c>
      <c r="AK260" s="28">
        <f t="shared" si="259"/>
        <v>8.6499999999999994E-2</v>
      </c>
      <c r="AL260" s="28">
        <f t="shared" si="260"/>
        <v>1.1043000000000001</v>
      </c>
      <c r="AM260" s="28">
        <f t="shared" si="261"/>
        <v>0</v>
      </c>
      <c r="AN260" s="28">
        <f t="shared" si="262"/>
        <v>0</v>
      </c>
      <c r="AO260" s="28">
        <f t="shared" si="230"/>
        <v>1.1908000000000001</v>
      </c>
      <c r="AP260" s="47">
        <f t="shared" si="231"/>
        <v>0</v>
      </c>
    </row>
    <row r="261" spans="1:42" x14ac:dyDescent="0.3">
      <c r="A261">
        <v>2277</v>
      </c>
      <c r="B261" s="28">
        <f t="shared" si="233"/>
        <v>4.0300000000000002E-2</v>
      </c>
      <c r="C261" s="28">
        <f t="shared" si="233"/>
        <v>3.7399999999999997E-14</v>
      </c>
      <c r="D261" s="28">
        <f t="shared" si="234"/>
        <v>2.73E-5</v>
      </c>
      <c r="E261" s="28">
        <f t="shared" si="235"/>
        <v>2.6800000000000001E-4</v>
      </c>
      <c r="F261" s="28">
        <f t="shared" si="236"/>
        <v>6.0300000000000002E-5</v>
      </c>
      <c r="G261" s="28">
        <f t="shared" si="237"/>
        <v>1.37E-7</v>
      </c>
      <c r="H261" s="28">
        <f t="shared" si="238"/>
        <v>0.40600000000000003</v>
      </c>
      <c r="I261" s="28">
        <f t="shared" si="239"/>
        <v>5.69</v>
      </c>
      <c r="J261" s="28">
        <f t="shared" si="240"/>
        <v>0.46100000000000002</v>
      </c>
      <c r="K261" s="28">
        <f t="shared" si="241"/>
        <v>3.5300000000000002E-4</v>
      </c>
      <c r="L261" s="28">
        <f t="shared" si="242"/>
        <v>9.2799999999999994E-9</v>
      </c>
      <c r="M261" s="28">
        <f t="shared" ref="M261:M324" si="263">I261+J261</f>
        <v>6.1510000000000007</v>
      </c>
      <c r="N261" s="28">
        <f t="shared" ref="N261:N324" si="264">K261+L261</f>
        <v>3.5300928000000001E-4</v>
      </c>
      <c r="O261">
        <v>2277</v>
      </c>
      <c r="P261" s="47">
        <f t="shared" si="243"/>
        <v>6.8040000000000003E-2</v>
      </c>
      <c r="Q261" s="47">
        <f t="shared" si="244"/>
        <v>1.0656E-13</v>
      </c>
      <c r="R261" s="47">
        <f t="shared" si="245"/>
        <v>4.5720000000000003E-5</v>
      </c>
      <c r="S261" s="47">
        <f t="shared" si="246"/>
        <v>4.572E-4</v>
      </c>
      <c r="T261" s="47">
        <f t="shared" si="247"/>
        <v>9.6840000000000001E-5</v>
      </c>
      <c r="U261" s="47">
        <f t="shared" si="248"/>
        <v>2.5524000000000001E-8</v>
      </c>
      <c r="V261" s="47">
        <f t="shared" si="249"/>
        <v>0.61919999999999997</v>
      </c>
      <c r="W261" s="47">
        <f t="shared" si="250"/>
        <v>3.7440000000000002</v>
      </c>
      <c r="X261" s="47">
        <f t="shared" si="251"/>
        <v>0.79559999999999997</v>
      </c>
      <c r="Y261" s="47">
        <f t="shared" si="252"/>
        <v>5.3279999999999998E-5</v>
      </c>
      <c r="Z261" s="47">
        <f t="shared" si="253"/>
        <v>1.3104E-3</v>
      </c>
      <c r="AA261" s="47">
        <f t="shared" ref="AA261:AA324" si="265">W261+X261</f>
        <v>4.5396000000000001</v>
      </c>
      <c r="AB261" s="47">
        <f t="shared" ref="AB261:AB324" si="266">Y261+Z261</f>
        <v>1.3636799999999999E-3</v>
      </c>
      <c r="AC261">
        <v>2277</v>
      </c>
      <c r="AD261" s="28">
        <f t="shared" si="254"/>
        <v>0.105</v>
      </c>
      <c r="AE261" s="28">
        <f t="shared" si="254"/>
        <v>1.667E-16</v>
      </c>
      <c r="AF261" s="28">
        <v>3.5410000000000001E-5</v>
      </c>
      <c r="AG261" s="28">
        <f t="shared" si="255"/>
        <v>4.4729999999999998E-4</v>
      </c>
      <c r="AH261" s="28">
        <f t="shared" si="256"/>
        <v>1.516E-4</v>
      </c>
      <c r="AI261" s="28">
        <f t="shared" si="257"/>
        <v>1.1370000000000001E-7</v>
      </c>
      <c r="AJ261" s="28">
        <f t="shared" si="258"/>
        <v>1.2789999999999999</v>
      </c>
      <c r="AK261" s="28">
        <f t="shared" si="259"/>
        <v>8.6499999999999994E-2</v>
      </c>
      <c r="AL261" s="28">
        <f t="shared" si="260"/>
        <v>1.1043000000000001</v>
      </c>
      <c r="AM261" s="28">
        <f t="shared" si="261"/>
        <v>0</v>
      </c>
      <c r="AN261" s="28">
        <f t="shared" si="262"/>
        <v>0</v>
      </c>
      <c r="AO261" s="28">
        <f t="shared" ref="AO261:AO324" si="267">AK261+AL261</f>
        <v>1.1908000000000001</v>
      </c>
      <c r="AP261" s="47">
        <f t="shared" ref="AP261:AP324" si="268">AM261+AN261</f>
        <v>0</v>
      </c>
    </row>
    <row r="262" spans="1:42" x14ac:dyDescent="0.3">
      <c r="A262">
        <v>2278</v>
      </c>
      <c r="B262" s="28">
        <f t="shared" si="233"/>
        <v>4.0300000000000002E-2</v>
      </c>
      <c r="C262" s="28">
        <f t="shared" si="233"/>
        <v>3.7399999999999997E-14</v>
      </c>
      <c r="D262" s="28">
        <f t="shared" si="234"/>
        <v>2.73E-5</v>
      </c>
      <c r="E262" s="28">
        <f t="shared" si="235"/>
        <v>2.6800000000000001E-4</v>
      </c>
      <c r="F262" s="28">
        <f t="shared" si="236"/>
        <v>6.0300000000000002E-5</v>
      </c>
      <c r="G262" s="28">
        <f t="shared" si="237"/>
        <v>1.37E-7</v>
      </c>
      <c r="H262" s="28">
        <f t="shared" si="238"/>
        <v>0.40600000000000003</v>
      </c>
      <c r="I262" s="28">
        <f t="shared" si="239"/>
        <v>5.69</v>
      </c>
      <c r="J262" s="28">
        <f t="shared" si="240"/>
        <v>0.46100000000000002</v>
      </c>
      <c r="K262" s="28">
        <f t="shared" si="241"/>
        <v>3.5300000000000002E-4</v>
      </c>
      <c r="L262" s="28">
        <f t="shared" si="242"/>
        <v>9.2799999999999994E-9</v>
      </c>
      <c r="M262" s="28">
        <f t="shared" si="263"/>
        <v>6.1510000000000007</v>
      </c>
      <c r="N262" s="28">
        <f t="shared" si="264"/>
        <v>3.5300928000000001E-4</v>
      </c>
      <c r="O262">
        <v>2278</v>
      </c>
      <c r="P262" s="47">
        <f t="shared" si="243"/>
        <v>6.8040000000000003E-2</v>
      </c>
      <c r="Q262" s="47">
        <f t="shared" si="244"/>
        <v>1.0656E-13</v>
      </c>
      <c r="R262" s="47">
        <f t="shared" si="245"/>
        <v>4.5720000000000003E-5</v>
      </c>
      <c r="S262" s="47">
        <f t="shared" si="246"/>
        <v>4.572E-4</v>
      </c>
      <c r="T262" s="47">
        <f t="shared" si="247"/>
        <v>9.6840000000000001E-5</v>
      </c>
      <c r="U262" s="47">
        <f t="shared" si="248"/>
        <v>2.5524000000000001E-8</v>
      </c>
      <c r="V262" s="47">
        <f t="shared" si="249"/>
        <v>0.61919999999999997</v>
      </c>
      <c r="W262" s="47">
        <f t="shared" si="250"/>
        <v>3.7440000000000002</v>
      </c>
      <c r="X262" s="47">
        <f t="shared" si="251"/>
        <v>0.79559999999999997</v>
      </c>
      <c r="Y262" s="47">
        <f t="shared" si="252"/>
        <v>5.3279999999999998E-5</v>
      </c>
      <c r="Z262" s="47">
        <f t="shared" si="253"/>
        <v>1.3104E-3</v>
      </c>
      <c r="AA262" s="47">
        <f t="shared" si="265"/>
        <v>4.5396000000000001</v>
      </c>
      <c r="AB262" s="47">
        <f t="shared" si="266"/>
        <v>1.3636799999999999E-3</v>
      </c>
      <c r="AC262">
        <v>2278</v>
      </c>
      <c r="AD262" s="28">
        <f t="shared" si="254"/>
        <v>0.105</v>
      </c>
      <c r="AE262" s="28">
        <f t="shared" si="254"/>
        <v>1.667E-16</v>
      </c>
      <c r="AF262" s="28">
        <v>3.5410000000000001E-5</v>
      </c>
      <c r="AG262" s="28">
        <f t="shared" si="255"/>
        <v>4.4729999999999998E-4</v>
      </c>
      <c r="AH262" s="28">
        <f t="shared" si="256"/>
        <v>1.516E-4</v>
      </c>
      <c r="AI262" s="28">
        <f t="shared" si="257"/>
        <v>1.1370000000000001E-7</v>
      </c>
      <c r="AJ262" s="28">
        <f t="shared" si="258"/>
        <v>1.2789999999999999</v>
      </c>
      <c r="AK262" s="28">
        <f t="shared" si="259"/>
        <v>8.6499999999999994E-2</v>
      </c>
      <c r="AL262" s="28">
        <f t="shared" si="260"/>
        <v>1.1043000000000001</v>
      </c>
      <c r="AM262" s="28">
        <f t="shared" si="261"/>
        <v>0</v>
      </c>
      <c r="AN262" s="28">
        <f t="shared" si="262"/>
        <v>0</v>
      </c>
      <c r="AO262" s="28">
        <f t="shared" si="267"/>
        <v>1.1908000000000001</v>
      </c>
      <c r="AP262" s="47">
        <f t="shared" si="268"/>
        <v>0</v>
      </c>
    </row>
    <row r="263" spans="1:42" x14ac:dyDescent="0.3">
      <c r="A263">
        <v>2279</v>
      </c>
      <c r="B263" s="28">
        <f t="shared" si="233"/>
        <v>4.0300000000000002E-2</v>
      </c>
      <c r="C263" s="28">
        <f t="shared" si="233"/>
        <v>3.7399999999999997E-14</v>
      </c>
      <c r="D263" s="28">
        <f t="shared" si="234"/>
        <v>2.73E-5</v>
      </c>
      <c r="E263" s="28">
        <f t="shared" si="235"/>
        <v>2.6800000000000001E-4</v>
      </c>
      <c r="F263" s="28">
        <f t="shared" si="236"/>
        <v>6.0300000000000002E-5</v>
      </c>
      <c r="G263" s="28">
        <f t="shared" si="237"/>
        <v>1.37E-7</v>
      </c>
      <c r="H263" s="28">
        <f t="shared" si="238"/>
        <v>0.40600000000000003</v>
      </c>
      <c r="I263" s="28">
        <f t="shared" si="239"/>
        <v>5.69</v>
      </c>
      <c r="J263" s="28">
        <f t="shared" si="240"/>
        <v>0.46100000000000002</v>
      </c>
      <c r="K263" s="28">
        <f t="shared" si="241"/>
        <v>3.5300000000000002E-4</v>
      </c>
      <c r="L263" s="28">
        <f t="shared" si="242"/>
        <v>9.2799999999999994E-9</v>
      </c>
      <c r="M263" s="28">
        <f t="shared" si="263"/>
        <v>6.1510000000000007</v>
      </c>
      <c r="N263" s="28">
        <f t="shared" si="264"/>
        <v>3.5300928000000001E-4</v>
      </c>
      <c r="O263">
        <v>2279</v>
      </c>
      <c r="P263" s="47">
        <f t="shared" si="243"/>
        <v>6.8040000000000003E-2</v>
      </c>
      <c r="Q263" s="47">
        <f t="shared" si="244"/>
        <v>1.0656E-13</v>
      </c>
      <c r="R263" s="47">
        <f t="shared" si="245"/>
        <v>4.5720000000000003E-5</v>
      </c>
      <c r="S263" s="47">
        <f t="shared" si="246"/>
        <v>4.572E-4</v>
      </c>
      <c r="T263" s="47">
        <f t="shared" si="247"/>
        <v>9.6840000000000001E-5</v>
      </c>
      <c r="U263" s="47">
        <f t="shared" si="248"/>
        <v>2.5524000000000001E-8</v>
      </c>
      <c r="V263" s="47">
        <f t="shared" si="249"/>
        <v>0.61919999999999997</v>
      </c>
      <c r="W263" s="47">
        <f t="shared" si="250"/>
        <v>3.7440000000000002</v>
      </c>
      <c r="X263" s="47">
        <f t="shared" si="251"/>
        <v>0.79559999999999997</v>
      </c>
      <c r="Y263" s="47">
        <f t="shared" si="252"/>
        <v>5.3279999999999998E-5</v>
      </c>
      <c r="Z263" s="47">
        <f t="shared" si="253"/>
        <v>1.3104E-3</v>
      </c>
      <c r="AA263" s="47">
        <f t="shared" si="265"/>
        <v>4.5396000000000001</v>
      </c>
      <c r="AB263" s="47">
        <f t="shared" si="266"/>
        <v>1.3636799999999999E-3</v>
      </c>
      <c r="AC263">
        <v>2279</v>
      </c>
      <c r="AD263" s="28">
        <f t="shared" si="254"/>
        <v>0.105</v>
      </c>
      <c r="AE263" s="28">
        <f t="shared" si="254"/>
        <v>1.667E-16</v>
      </c>
      <c r="AF263" s="28">
        <v>3.5410000000000001E-5</v>
      </c>
      <c r="AG263" s="28">
        <f t="shared" si="255"/>
        <v>4.4729999999999998E-4</v>
      </c>
      <c r="AH263" s="28">
        <f t="shared" si="256"/>
        <v>1.516E-4</v>
      </c>
      <c r="AI263" s="28">
        <f t="shared" si="257"/>
        <v>1.1370000000000001E-7</v>
      </c>
      <c r="AJ263" s="28">
        <f t="shared" si="258"/>
        <v>1.2789999999999999</v>
      </c>
      <c r="AK263" s="28">
        <f t="shared" si="259"/>
        <v>8.6499999999999994E-2</v>
      </c>
      <c r="AL263" s="28">
        <f t="shared" si="260"/>
        <v>1.1043000000000001</v>
      </c>
      <c r="AM263" s="28">
        <f t="shared" si="261"/>
        <v>0</v>
      </c>
      <c r="AN263" s="28">
        <f t="shared" si="262"/>
        <v>0</v>
      </c>
      <c r="AO263" s="28">
        <f t="shared" si="267"/>
        <v>1.1908000000000001</v>
      </c>
      <c r="AP263" s="47">
        <f t="shared" si="268"/>
        <v>0</v>
      </c>
    </row>
    <row r="264" spans="1:42" x14ac:dyDescent="0.3">
      <c r="A264">
        <v>2280</v>
      </c>
      <c r="B264" s="28">
        <f t="shared" si="233"/>
        <v>4.0300000000000002E-2</v>
      </c>
      <c r="C264" s="28">
        <f t="shared" si="233"/>
        <v>3.7399999999999997E-14</v>
      </c>
      <c r="D264" s="28">
        <f t="shared" si="234"/>
        <v>2.73E-5</v>
      </c>
      <c r="E264" s="28">
        <f t="shared" si="235"/>
        <v>2.6800000000000001E-4</v>
      </c>
      <c r="F264" s="28">
        <f t="shared" si="236"/>
        <v>6.0300000000000002E-5</v>
      </c>
      <c r="G264" s="28">
        <f t="shared" si="237"/>
        <v>1.37E-7</v>
      </c>
      <c r="H264" s="28">
        <f t="shared" si="238"/>
        <v>0.40600000000000003</v>
      </c>
      <c r="I264" s="28">
        <f t="shared" si="239"/>
        <v>5.69</v>
      </c>
      <c r="J264" s="28">
        <f t="shared" si="240"/>
        <v>0.46100000000000002</v>
      </c>
      <c r="K264" s="28">
        <f t="shared" si="241"/>
        <v>3.5300000000000002E-4</v>
      </c>
      <c r="L264" s="28">
        <f t="shared" si="242"/>
        <v>9.2799999999999994E-9</v>
      </c>
      <c r="M264" s="28">
        <f t="shared" si="263"/>
        <v>6.1510000000000007</v>
      </c>
      <c r="N264" s="28">
        <f t="shared" si="264"/>
        <v>3.5300928000000001E-4</v>
      </c>
      <c r="O264">
        <v>2280</v>
      </c>
      <c r="P264" s="47">
        <f t="shared" si="243"/>
        <v>6.8040000000000003E-2</v>
      </c>
      <c r="Q264" s="47">
        <f t="shared" si="244"/>
        <v>1.0656E-13</v>
      </c>
      <c r="R264" s="47">
        <f t="shared" si="245"/>
        <v>4.5720000000000003E-5</v>
      </c>
      <c r="S264" s="47">
        <f t="shared" si="246"/>
        <v>4.572E-4</v>
      </c>
      <c r="T264" s="47">
        <f t="shared" si="247"/>
        <v>9.6840000000000001E-5</v>
      </c>
      <c r="U264" s="47">
        <f t="shared" si="248"/>
        <v>2.5524000000000001E-8</v>
      </c>
      <c r="V264" s="47">
        <f t="shared" si="249"/>
        <v>0.61919999999999997</v>
      </c>
      <c r="W264" s="47">
        <f t="shared" si="250"/>
        <v>3.7440000000000002</v>
      </c>
      <c r="X264" s="47">
        <f t="shared" si="251"/>
        <v>0.79559999999999997</v>
      </c>
      <c r="Y264" s="47">
        <f t="shared" si="252"/>
        <v>5.3279999999999998E-5</v>
      </c>
      <c r="Z264" s="47">
        <f t="shared" si="253"/>
        <v>1.3104E-3</v>
      </c>
      <c r="AA264" s="47">
        <f t="shared" si="265"/>
        <v>4.5396000000000001</v>
      </c>
      <c r="AB264" s="47">
        <f t="shared" si="266"/>
        <v>1.3636799999999999E-3</v>
      </c>
      <c r="AC264">
        <v>2280</v>
      </c>
      <c r="AD264" s="28">
        <f t="shared" si="254"/>
        <v>0.105</v>
      </c>
      <c r="AE264" s="28">
        <f t="shared" si="254"/>
        <v>1.667E-16</v>
      </c>
      <c r="AF264" s="28">
        <v>3.5410000000000001E-5</v>
      </c>
      <c r="AG264" s="28">
        <f t="shared" si="255"/>
        <v>4.4729999999999998E-4</v>
      </c>
      <c r="AH264" s="28">
        <f t="shared" si="256"/>
        <v>1.516E-4</v>
      </c>
      <c r="AI264" s="28">
        <f t="shared" si="257"/>
        <v>1.1370000000000001E-7</v>
      </c>
      <c r="AJ264" s="28">
        <f t="shared" si="258"/>
        <v>1.2789999999999999</v>
      </c>
      <c r="AK264" s="28">
        <f t="shared" si="259"/>
        <v>8.6499999999999994E-2</v>
      </c>
      <c r="AL264" s="28">
        <f t="shared" si="260"/>
        <v>1.1043000000000001</v>
      </c>
      <c r="AM264" s="28">
        <f t="shared" si="261"/>
        <v>0</v>
      </c>
      <c r="AN264" s="28">
        <f t="shared" si="262"/>
        <v>0</v>
      </c>
      <c r="AO264" s="28">
        <f t="shared" si="267"/>
        <v>1.1908000000000001</v>
      </c>
      <c r="AP264" s="47">
        <f t="shared" si="268"/>
        <v>0</v>
      </c>
    </row>
    <row r="265" spans="1:42" x14ac:dyDescent="0.3">
      <c r="A265">
        <v>2281</v>
      </c>
      <c r="B265" s="28">
        <f t="shared" si="233"/>
        <v>4.0300000000000002E-2</v>
      </c>
      <c r="C265" s="28">
        <f t="shared" si="233"/>
        <v>3.7399999999999997E-14</v>
      </c>
      <c r="D265" s="28">
        <f t="shared" si="234"/>
        <v>2.73E-5</v>
      </c>
      <c r="E265" s="28">
        <f t="shared" si="235"/>
        <v>2.6800000000000001E-4</v>
      </c>
      <c r="F265" s="28">
        <f t="shared" si="236"/>
        <v>6.0300000000000002E-5</v>
      </c>
      <c r="G265" s="28">
        <f t="shared" si="237"/>
        <v>1.37E-7</v>
      </c>
      <c r="H265" s="28">
        <f t="shared" si="238"/>
        <v>0.40600000000000003</v>
      </c>
      <c r="I265" s="28">
        <f t="shared" si="239"/>
        <v>5.69</v>
      </c>
      <c r="J265" s="28">
        <f t="shared" si="240"/>
        <v>0.46100000000000002</v>
      </c>
      <c r="K265" s="28">
        <f t="shared" si="241"/>
        <v>3.5300000000000002E-4</v>
      </c>
      <c r="L265" s="28">
        <f t="shared" si="242"/>
        <v>9.2799999999999994E-9</v>
      </c>
      <c r="M265" s="28">
        <f t="shared" si="263"/>
        <v>6.1510000000000007</v>
      </c>
      <c r="N265" s="28">
        <f t="shared" si="264"/>
        <v>3.5300928000000001E-4</v>
      </c>
      <c r="O265">
        <v>2281</v>
      </c>
      <c r="P265" s="47">
        <f t="shared" si="243"/>
        <v>6.8040000000000003E-2</v>
      </c>
      <c r="Q265" s="47">
        <f t="shared" si="244"/>
        <v>1.0656E-13</v>
      </c>
      <c r="R265" s="47">
        <f t="shared" si="245"/>
        <v>4.5720000000000003E-5</v>
      </c>
      <c r="S265" s="47">
        <f t="shared" si="246"/>
        <v>4.572E-4</v>
      </c>
      <c r="T265" s="47">
        <f t="shared" si="247"/>
        <v>9.6840000000000001E-5</v>
      </c>
      <c r="U265" s="47">
        <f t="shared" si="248"/>
        <v>2.5524000000000001E-8</v>
      </c>
      <c r="V265" s="47">
        <f t="shared" si="249"/>
        <v>0.61919999999999997</v>
      </c>
      <c r="W265" s="47">
        <f t="shared" si="250"/>
        <v>3.7440000000000002</v>
      </c>
      <c r="X265" s="47">
        <f t="shared" si="251"/>
        <v>0.79559999999999997</v>
      </c>
      <c r="Y265" s="47">
        <f t="shared" si="252"/>
        <v>5.3279999999999998E-5</v>
      </c>
      <c r="Z265" s="47">
        <f t="shared" si="253"/>
        <v>1.3104E-3</v>
      </c>
      <c r="AA265" s="47">
        <f t="shared" si="265"/>
        <v>4.5396000000000001</v>
      </c>
      <c r="AB265" s="47">
        <f t="shared" si="266"/>
        <v>1.3636799999999999E-3</v>
      </c>
      <c r="AC265">
        <v>2281</v>
      </c>
      <c r="AD265" s="28">
        <f t="shared" si="254"/>
        <v>0.105</v>
      </c>
      <c r="AE265" s="28">
        <f t="shared" si="254"/>
        <v>1.667E-16</v>
      </c>
      <c r="AF265" s="28">
        <v>3.5410000000000001E-5</v>
      </c>
      <c r="AG265" s="28">
        <f t="shared" si="255"/>
        <v>4.4729999999999998E-4</v>
      </c>
      <c r="AH265" s="28">
        <f t="shared" si="256"/>
        <v>1.516E-4</v>
      </c>
      <c r="AI265" s="28">
        <f t="shared" si="257"/>
        <v>1.1370000000000001E-7</v>
      </c>
      <c r="AJ265" s="28">
        <f t="shared" si="258"/>
        <v>1.2789999999999999</v>
      </c>
      <c r="AK265" s="28">
        <f t="shared" si="259"/>
        <v>8.6499999999999994E-2</v>
      </c>
      <c r="AL265" s="28">
        <f t="shared" si="260"/>
        <v>1.1043000000000001</v>
      </c>
      <c r="AM265" s="28">
        <f t="shared" si="261"/>
        <v>0</v>
      </c>
      <c r="AN265" s="28">
        <f t="shared" si="262"/>
        <v>0</v>
      </c>
      <c r="AO265" s="28">
        <f t="shared" si="267"/>
        <v>1.1908000000000001</v>
      </c>
      <c r="AP265" s="47">
        <f t="shared" si="268"/>
        <v>0</v>
      </c>
    </row>
    <row r="266" spans="1:42" x14ac:dyDescent="0.3">
      <c r="A266">
        <v>2282</v>
      </c>
      <c r="B266" s="28">
        <f t="shared" si="233"/>
        <v>4.0300000000000002E-2</v>
      </c>
      <c r="C266" s="28">
        <f t="shared" si="233"/>
        <v>3.7399999999999997E-14</v>
      </c>
      <c r="D266" s="28">
        <f t="shared" si="234"/>
        <v>2.73E-5</v>
      </c>
      <c r="E266" s="28">
        <f t="shared" si="235"/>
        <v>2.6800000000000001E-4</v>
      </c>
      <c r="F266" s="28">
        <f t="shared" si="236"/>
        <v>6.0300000000000002E-5</v>
      </c>
      <c r="G266" s="28">
        <f t="shared" si="237"/>
        <v>1.37E-7</v>
      </c>
      <c r="H266" s="28">
        <f t="shared" si="238"/>
        <v>0.40600000000000003</v>
      </c>
      <c r="I266" s="28">
        <f t="shared" si="239"/>
        <v>5.69</v>
      </c>
      <c r="J266" s="28">
        <f t="shared" si="240"/>
        <v>0.46100000000000002</v>
      </c>
      <c r="K266" s="28">
        <f t="shared" si="241"/>
        <v>3.5300000000000002E-4</v>
      </c>
      <c r="L266" s="28">
        <f t="shared" si="242"/>
        <v>9.2799999999999994E-9</v>
      </c>
      <c r="M266" s="28">
        <f t="shared" si="263"/>
        <v>6.1510000000000007</v>
      </c>
      <c r="N266" s="28">
        <f t="shared" si="264"/>
        <v>3.5300928000000001E-4</v>
      </c>
      <c r="O266">
        <v>2282</v>
      </c>
      <c r="P266" s="47">
        <f t="shared" si="243"/>
        <v>6.8040000000000003E-2</v>
      </c>
      <c r="Q266" s="47">
        <f t="shared" si="244"/>
        <v>1.0656E-13</v>
      </c>
      <c r="R266" s="47">
        <f t="shared" si="245"/>
        <v>4.5720000000000003E-5</v>
      </c>
      <c r="S266" s="47">
        <f t="shared" si="246"/>
        <v>4.572E-4</v>
      </c>
      <c r="T266" s="47">
        <f t="shared" si="247"/>
        <v>9.6840000000000001E-5</v>
      </c>
      <c r="U266" s="47">
        <f t="shared" si="248"/>
        <v>2.5524000000000001E-8</v>
      </c>
      <c r="V266" s="47">
        <f t="shared" si="249"/>
        <v>0.61919999999999997</v>
      </c>
      <c r="W266" s="47">
        <f t="shared" si="250"/>
        <v>3.7440000000000002</v>
      </c>
      <c r="X266" s="47">
        <f t="shared" si="251"/>
        <v>0.79559999999999997</v>
      </c>
      <c r="Y266" s="47">
        <f t="shared" si="252"/>
        <v>5.3279999999999998E-5</v>
      </c>
      <c r="Z266" s="47">
        <f t="shared" si="253"/>
        <v>1.3104E-3</v>
      </c>
      <c r="AA266" s="47">
        <f t="shared" si="265"/>
        <v>4.5396000000000001</v>
      </c>
      <c r="AB266" s="47">
        <f t="shared" si="266"/>
        <v>1.3636799999999999E-3</v>
      </c>
      <c r="AC266">
        <v>2282</v>
      </c>
      <c r="AD266" s="28">
        <f t="shared" si="254"/>
        <v>0.105</v>
      </c>
      <c r="AE266" s="28">
        <f t="shared" si="254"/>
        <v>1.667E-16</v>
      </c>
      <c r="AF266" s="28">
        <v>3.5410000000000001E-5</v>
      </c>
      <c r="AG266" s="28">
        <f t="shared" si="255"/>
        <v>4.4729999999999998E-4</v>
      </c>
      <c r="AH266" s="28">
        <f t="shared" si="256"/>
        <v>1.516E-4</v>
      </c>
      <c r="AI266" s="28">
        <f t="shared" si="257"/>
        <v>1.1370000000000001E-7</v>
      </c>
      <c r="AJ266" s="28">
        <f t="shared" si="258"/>
        <v>1.2789999999999999</v>
      </c>
      <c r="AK266" s="28">
        <f t="shared" si="259"/>
        <v>8.6499999999999994E-2</v>
      </c>
      <c r="AL266" s="28">
        <f t="shared" si="260"/>
        <v>1.1043000000000001</v>
      </c>
      <c r="AM266" s="28">
        <f t="shared" si="261"/>
        <v>0</v>
      </c>
      <c r="AN266" s="28">
        <f t="shared" si="262"/>
        <v>0</v>
      </c>
      <c r="AO266" s="28">
        <f t="shared" si="267"/>
        <v>1.1908000000000001</v>
      </c>
      <c r="AP266" s="47">
        <f t="shared" si="268"/>
        <v>0</v>
      </c>
    </row>
    <row r="267" spans="1:42" x14ac:dyDescent="0.3">
      <c r="A267">
        <v>2283</v>
      </c>
      <c r="B267" s="28">
        <f t="shared" si="233"/>
        <v>4.0300000000000002E-2</v>
      </c>
      <c r="C267" s="28">
        <f t="shared" si="233"/>
        <v>3.7399999999999997E-14</v>
      </c>
      <c r="D267" s="28">
        <f t="shared" si="234"/>
        <v>2.73E-5</v>
      </c>
      <c r="E267" s="28">
        <f t="shared" si="235"/>
        <v>2.6800000000000001E-4</v>
      </c>
      <c r="F267" s="28">
        <f t="shared" si="236"/>
        <v>6.0300000000000002E-5</v>
      </c>
      <c r="G267" s="28">
        <f t="shared" si="237"/>
        <v>1.37E-7</v>
      </c>
      <c r="H267" s="28">
        <f t="shared" si="238"/>
        <v>0.40600000000000003</v>
      </c>
      <c r="I267" s="28">
        <f t="shared" si="239"/>
        <v>5.69</v>
      </c>
      <c r="J267" s="28">
        <f t="shared" si="240"/>
        <v>0.46100000000000002</v>
      </c>
      <c r="K267" s="28">
        <f t="shared" si="241"/>
        <v>3.5300000000000002E-4</v>
      </c>
      <c r="L267" s="28">
        <f t="shared" si="242"/>
        <v>9.2799999999999994E-9</v>
      </c>
      <c r="M267" s="28">
        <f t="shared" si="263"/>
        <v>6.1510000000000007</v>
      </c>
      <c r="N267" s="28">
        <f t="shared" si="264"/>
        <v>3.5300928000000001E-4</v>
      </c>
      <c r="O267">
        <v>2283</v>
      </c>
      <c r="P267" s="47">
        <f t="shared" si="243"/>
        <v>6.8040000000000003E-2</v>
      </c>
      <c r="Q267" s="47">
        <f t="shared" si="244"/>
        <v>1.0656E-13</v>
      </c>
      <c r="R267" s="47">
        <f t="shared" si="245"/>
        <v>4.5720000000000003E-5</v>
      </c>
      <c r="S267" s="47">
        <f t="shared" si="246"/>
        <v>4.572E-4</v>
      </c>
      <c r="T267" s="47">
        <f t="shared" si="247"/>
        <v>9.6840000000000001E-5</v>
      </c>
      <c r="U267" s="47">
        <f t="shared" si="248"/>
        <v>2.5524000000000001E-8</v>
      </c>
      <c r="V267" s="47">
        <f t="shared" si="249"/>
        <v>0.61919999999999997</v>
      </c>
      <c r="W267" s="47">
        <f t="shared" si="250"/>
        <v>3.7440000000000002</v>
      </c>
      <c r="X267" s="47">
        <f t="shared" si="251"/>
        <v>0.79559999999999997</v>
      </c>
      <c r="Y267" s="47">
        <f t="shared" si="252"/>
        <v>5.3279999999999998E-5</v>
      </c>
      <c r="Z267" s="47">
        <f t="shared" si="253"/>
        <v>1.3104E-3</v>
      </c>
      <c r="AA267" s="47">
        <f t="shared" si="265"/>
        <v>4.5396000000000001</v>
      </c>
      <c r="AB267" s="47">
        <f t="shared" si="266"/>
        <v>1.3636799999999999E-3</v>
      </c>
      <c r="AC267">
        <v>2283</v>
      </c>
      <c r="AD267" s="28">
        <f t="shared" si="254"/>
        <v>0.105</v>
      </c>
      <c r="AE267" s="28">
        <f t="shared" si="254"/>
        <v>1.667E-16</v>
      </c>
      <c r="AF267" s="28">
        <v>3.5410000000000001E-5</v>
      </c>
      <c r="AG267" s="28">
        <f t="shared" si="255"/>
        <v>4.4729999999999998E-4</v>
      </c>
      <c r="AH267" s="28">
        <f t="shared" si="256"/>
        <v>1.516E-4</v>
      </c>
      <c r="AI267" s="28">
        <f t="shared" si="257"/>
        <v>1.1370000000000001E-7</v>
      </c>
      <c r="AJ267" s="28">
        <f t="shared" si="258"/>
        <v>1.2789999999999999</v>
      </c>
      <c r="AK267" s="28">
        <f t="shared" si="259"/>
        <v>8.6499999999999994E-2</v>
      </c>
      <c r="AL267" s="28">
        <f t="shared" si="260"/>
        <v>1.1043000000000001</v>
      </c>
      <c r="AM267" s="28">
        <f t="shared" si="261"/>
        <v>0</v>
      </c>
      <c r="AN267" s="28">
        <f t="shared" si="262"/>
        <v>0</v>
      </c>
      <c r="AO267" s="28">
        <f t="shared" si="267"/>
        <v>1.1908000000000001</v>
      </c>
      <c r="AP267" s="47">
        <f t="shared" si="268"/>
        <v>0</v>
      </c>
    </row>
    <row r="268" spans="1:42" x14ac:dyDescent="0.3">
      <c r="A268">
        <v>2284</v>
      </c>
      <c r="B268" s="28">
        <f t="shared" si="233"/>
        <v>4.0300000000000002E-2</v>
      </c>
      <c r="C268" s="28">
        <f t="shared" si="233"/>
        <v>3.7399999999999997E-14</v>
      </c>
      <c r="D268" s="28">
        <f t="shared" si="234"/>
        <v>2.73E-5</v>
      </c>
      <c r="E268" s="28">
        <f t="shared" si="235"/>
        <v>2.6800000000000001E-4</v>
      </c>
      <c r="F268" s="28">
        <f t="shared" si="236"/>
        <v>6.0300000000000002E-5</v>
      </c>
      <c r="G268" s="28">
        <f t="shared" si="237"/>
        <v>1.37E-7</v>
      </c>
      <c r="H268" s="28">
        <f t="shared" si="238"/>
        <v>0.40600000000000003</v>
      </c>
      <c r="I268" s="28">
        <f t="shared" si="239"/>
        <v>5.69</v>
      </c>
      <c r="J268" s="28">
        <f t="shared" si="240"/>
        <v>0.46100000000000002</v>
      </c>
      <c r="K268" s="28">
        <f t="shared" si="241"/>
        <v>3.5300000000000002E-4</v>
      </c>
      <c r="L268" s="28">
        <f t="shared" si="242"/>
        <v>9.2799999999999994E-9</v>
      </c>
      <c r="M268" s="28">
        <f t="shared" si="263"/>
        <v>6.1510000000000007</v>
      </c>
      <c r="N268" s="28">
        <f t="shared" si="264"/>
        <v>3.5300928000000001E-4</v>
      </c>
      <c r="O268">
        <v>2284</v>
      </c>
      <c r="P268" s="47">
        <f t="shared" si="243"/>
        <v>6.8040000000000003E-2</v>
      </c>
      <c r="Q268" s="47">
        <f t="shared" si="244"/>
        <v>1.0656E-13</v>
      </c>
      <c r="R268" s="47">
        <f t="shared" si="245"/>
        <v>4.5720000000000003E-5</v>
      </c>
      <c r="S268" s="47">
        <f t="shared" si="246"/>
        <v>4.572E-4</v>
      </c>
      <c r="T268" s="47">
        <f t="shared" si="247"/>
        <v>9.6840000000000001E-5</v>
      </c>
      <c r="U268" s="47">
        <f t="shared" si="248"/>
        <v>2.5524000000000001E-8</v>
      </c>
      <c r="V268" s="47">
        <f t="shared" si="249"/>
        <v>0.61919999999999997</v>
      </c>
      <c r="W268" s="47">
        <f t="shared" si="250"/>
        <v>3.7440000000000002</v>
      </c>
      <c r="X268" s="47">
        <f t="shared" si="251"/>
        <v>0.79559999999999997</v>
      </c>
      <c r="Y268" s="47">
        <f t="shared" si="252"/>
        <v>5.3279999999999998E-5</v>
      </c>
      <c r="Z268" s="47">
        <f t="shared" si="253"/>
        <v>1.3104E-3</v>
      </c>
      <c r="AA268" s="47">
        <f t="shared" si="265"/>
        <v>4.5396000000000001</v>
      </c>
      <c r="AB268" s="47">
        <f t="shared" si="266"/>
        <v>1.3636799999999999E-3</v>
      </c>
      <c r="AC268">
        <v>2284</v>
      </c>
      <c r="AD268" s="28">
        <f t="shared" si="254"/>
        <v>0.105</v>
      </c>
      <c r="AE268" s="28">
        <f t="shared" si="254"/>
        <v>1.667E-16</v>
      </c>
      <c r="AF268" s="28">
        <v>3.5410000000000001E-5</v>
      </c>
      <c r="AG268" s="28">
        <f t="shared" si="255"/>
        <v>4.4729999999999998E-4</v>
      </c>
      <c r="AH268" s="28">
        <f t="shared" si="256"/>
        <v>1.516E-4</v>
      </c>
      <c r="AI268" s="28">
        <f t="shared" si="257"/>
        <v>1.1370000000000001E-7</v>
      </c>
      <c r="AJ268" s="28">
        <f t="shared" si="258"/>
        <v>1.2789999999999999</v>
      </c>
      <c r="AK268" s="28">
        <f t="shared" si="259"/>
        <v>8.6499999999999994E-2</v>
      </c>
      <c r="AL268" s="28">
        <f t="shared" si="260"/>
        <v>1.1043000000000001</v>
      </c>
      <c r="AM268" s="28">
        <f t="shared" si="261"/>
        <v>0</v>
      </c>
      <c r="AN268" s="28">
        <f t="shared" si="262"/>
        <v>0</v>
      </c>
      <c r="AO268" s="28">
        <f t="shared" si="267"/>
        <v>1.1908000000000001</v>
      </c>
      <c r="AP268" s="47">
        <f t="shared" si="268"/>
        <v>0</v>
      </c>
    </row>
    <row r="269" spans="1:42" x14ac:dyDescent="0.3">
      <c r="A269">
        <v>2285</v>
      </c>
      <c r="B269" s="28">
        <f t="shared" si="233"/>
        <v>4.0300000000000002E-2</v>
      </c>
      <c r="C269" s="28">
        <f t="shared" si="233"/>
        <v>3.7399999999999997E-14</v>
      </c>
      <c r="D269" s="28">
        <f t="shared" si="234"/>
        <v>2.73E-5</v>
      </c>
      <c r="E269" s="28">
        <f t="shared" si="235"/>
        <v>2.6800000000000001E-4</v>
      </c>
      <c r="F269" s="28">
        <f t="shared" si="236"/>
        <v>6.0300000000000002E-5</v>
      </c>
      <c r="G269" s="28">
        <f t="shared" si="237"/>
        <v>1.37E-7</v>
      </c>
      <c r="H269" s="28">
        <f t="shared" si="238"/>
        <v>0.40600000000000003</v>
      </c>
      <c r="I269" s="28">
        <f t="shared" si="239"/>
        <v>5.69</v>
      </c>
      <c r="J269" s="28">
        <f t="shared" si="240"/>
        <v>0.46100000000000002</v>
      </c>
      <c r="K269" s="28">
        <f t="shared" si="241"/>
        <v>3.5300000000000002E-4</v>
      </c>
      <c r="L269" s="28">
        <f t="shared" si="242"/>
        <v>9.2799999999999994E-9</v>
      </c>
      <c r="M269" s="28">
        <f t="shared" si="263"/>
        <v>6.1510000000000007</v>
      </c>
      <c r="N269" s="28">
        <f t="shared" si="264"/>
        <v>3.5300928000000001E-4</v>
      </c>
      <c r="O269">
        <v>2285</v>
      </c>
      <c r="P269" s="47">
        <f t="shared" si="243"/>
        <v>6.8040000000000003E-2</v>
      </c>
      <c r="Q269" s="47">
        <f t="shared" si="244"/>
        <v>1.0656E-13</v>
      </c>
      <c r="R269" s="47">
        <f t="shared" si="245"/>
        <v>4.5720000000000003E-5</v>
      </c>
      <c r="S269" s="47">
        <f t="shared" si="246"/>
        <v>4.572E-4</v>
      </c>
      <c r="T269" s="47">
        <f t="shared" si="247"/>
        <v>9.6840000000000001E-5</v>
      </c>
      <c r="U269" s="47">
        <f t="shared" si="248"/>
        <v>2.5524000000000001E-8</v>
      </c>
      <c r="V269" s="47">
        <f t="shared" si="249"/>
        <v>0.61919999999999997</v>
      </c>
      <c r="W269" s="47">
        <f t="shared" si="250"/>
        <v>3.7440000000000002</v>
      </c>
      <c r="X269" s="47">
        <f t="shared" si="251"/>
        <v>0.79559999999999997</v>
      </c>
      <c r="Y269" s="47">
        <f t="shared" si="252"/>
        <v>5.3279999999999998E-5</v>
      </c>
      <c r="Z269" s="47">
        <f t="shared" si="253"/>
        <v>1.3104E-3</v>
      </c>
      <c r="AA269" s="47">
        <f t="shared" si="265"/>
        <v>4.5396000000000001</v>
      </c>
      <c r="AB269" s="47">
        <f t="shared" si="266"/>
        <v>1.3636799999999999E-3</v>
      </c>
      <c r="AC269">
        <v>2285</v>
      </c>
      <c r="AD269" s="28">
        <f t="shared" si="254"/>
        <v>0.105</v>
      </c>
      <c r="AE269" s="28">
        <f t="shared" si="254"/>
        <v>1.667E-16</v>
      </c>
      <c r="AF269" s="28">
        <v>3.5410000000000001E-5</v>
      </c>
      <c r="AG269" s="28">
        <f t="shared" si="255"/>
        <v>4.4729999999999998E-4</v>
      </c>
      <c r="AH269" s="28">
        <f t="shared" si="256"/>
        <v>1.516E-4</v>
      </c>
      <c r="AI269" s="28">
        <f t="shared" si="257"/>
        <v>1.1370000000000001E-7</v>
      </c>
      <c r="AJ269" s="28">
        <f t="shared" si="258"/>
        <v>1.2789999999999999</v>
      </c>
      <c r="AK269" s="28">
        <f t="shared" si="259"/>
        <v>8.6499999999999994E-2</v>
      </c>
      <c r="AL269" s="28">
        <f t="shared" si="260"/>
        <v>1.1043000000000001</v>
      </c>
      <c r="AM269" s="28">
        <f t="shared" si="261"/>
        <v>0</v>
      </c>
      <c r="AN269" s="28">
        <f t="shared" si="262"/>
        <v>0</v>
      </c>
      <c r="AO269" s="28">
        <f t="shared" si="267"/>
        <v>1.1908000000000001</v>
      </c>
      <c r="AP269" s="47">
        <f t="shared" si="268"/>
        <v>0</v>
      </c>
    </row>
    <row r="270" spans="1:42" x14ac:dyDescent="0.3">
      <c r="A270">
        <v>2286</v>
      </c>
      <c r="B270" s="28">
        <f t="shared" si="233"/>
        <v>4.0300000000000002E-2</v>
      </c>
      <c r="C270" s="28">
        <f t="shared" si="233"/>
        <v>3.7399999999999997E-14</v>
      </c>
      <c r="D270" s="28">
        <f t="shared" si="234"/>
        <v>2.73E-5</v>
      </c>
      <c r="E270" s="28">
        <f t="shared" si="235"/>
        <v>2.6800000000000001E-4</v>
      </c>
      <c r="F270" s="28">
        <f t="shared" si="236"/>
        <v>6.0300000000000002E-5</v>
      </c>
      <c r="G270" s="28">
        <f t="shared" si="237"/>
        <v>1.37E-7</v>
      </c>
      <c r="H270" s="28">
        <f t="shared" si="238"/>
        <v>0.40600000000000003</v>
      </c>
      <c r="I270" s="28">
        <f t="shared" si="239"/>
        <v>5.69</v>
      </c>
      <c r="J270" s="28">
        <f t="shared" si="240"/>
        <v>0.46100000000000002</v>
      </c>
      <c r="K270" s="28">
        <f t="shared" si="241"/>
        <v>3.5300000000000002E-4</v>
      </c>
      <c r="L270" s="28">
        <f t="shared" si="242"/>
        <v>9.2799999999999994E-9</v>
      </c>
      <c r="M270" s="28">
        <f t="shared" si="263"/>
        <v>6.1510000000000007</v>
      </c>
      <c r="N270" s="28">
        <f t="shared" si="264"/>
        <v>3.5300928000000001E-4</v>
      </c>
      <c r="O270">
        <v>2286</v>
      </c>
      <c r="P270" s="47">
        <f t="shared" si="243"/>
        <v>6.8040000000000003E-2</v>
      </c>
      <c r="Q270" s="47">
        <f t="shared" si="244"/>
        <v>1.0656E-13</v>
      </c>
      <c r="R270" s="47">
        <f t="shared" si="245"/>
        <v>4.5720000000000003E-5</v>
      </c>
      <c r="S270" s="47">
        <f t="shared" si="246"/>
        <v>4.572E-4</v>
      </c>
      <c r="T270" s="47">
        <f t="shared" si="247"/>
        <v>9.6840000000000001E-5</v>
      </c>
      <c r="U270" s="47">
        <f t="shared" si="248"/>
        <v>2.5524000000000001E-8</v>
      </c>
      <c r="V270" s="47">
        <f t="shared" si="249"/>
        <v>0.61919999999999997</v>
      </c>
      <c r="W270" s="47">
        <f t="shared" si="250"/>
        <v>3.7440000000000002</v>
      </c>
      <c r="X270" s="47">
        <f t="shared" si="251"/>
        <v>0.79559999999999997</v>
      </c>
      <c r="Y270" s="47">
        <f t="shared" si="252"/>
        <v>5.3279999999999998E-5</v>
      </c>
      <c r="Z270" s="47">
        <f t="shared" si="253"/>
        <v>1.3104E-3</v>
      </c>
      <c r="AA270" s="47">
        <f t="shared" si="265"/>
        <v>4.5396000000000001</v>
      </c>
      <c r="AB270" s="47">
        <f t="shared" si="266"/>
        <v>1.3636799999999999E-3</v>
      </c>
      <c r="AC270">
        <v>2286</v>
      </c>
      <c r="AD270" s="28">
        <f t="shared" si="254"/>
        <v>0.105</v>
      </c>
      <c r="AE270" s="28">
        <f t="shared" si="254"/>
        <v>1.667E-16</v>
      </c>
      <c r="AF270" s="28">
        <v>3.5410000000000001E-5</v>
      </c>
      <c r="AG270" s="28">
        <f t="shared" si="255"/>
        <v>4.4729999999999998E-4</v>
      </c>
      <c r="AH270" s="28">
        <f t="shared" si="256"/>
        <v>1.516E-4</v>
      </c>
      <c r="AI270" s="28">
        <f t="shared" si="257"/>
        <v>1.1370000000000001E-7</v>
      </c>
      <c r="AJ270" s="28">
        <f t="shared" si="258"/>
        <v>1.2789999999999999</v>
      </c>
      <c r="AK270" s="28">
        <f t="shared" si="259"/>
        <v>8.6499999999999994E-2</v>
      </c>
      <c r="AL270" s="28">
        <f t="shared" si="260"/>
        <v>1.1043000000000001</v>
      </c>
      <c r="AM270" s="28">
        <f t="shared" si="261"/>
        <v>0</v>
      </c>
      <c r="AN270" s="28">
        <f t="shared" si="262"/>
        <v>0</v>
      </c>
      <c r="AO270" s="28">
        <f t="shared" si="267"/>
        <v>1.1908000000000001</v>
      </c>
      <c r="AP270" s="47">
        <f t="shared" si="268"/>
        <v>0</v>
      </c>
    </row>
    <row r="271" spans="1:42" x14ac:dyDescent="0.3">
      <c r="A271">
        <v>2287</v>
      </c>
      <c r="B271" s="28">
        <f t="shared" si="233"/>
        <v>4.0300000000000002E-2</v>
      </c>
      <c r="C271" s="28">
        <f t="shared" si="233"/>
        <v>3.7399999999999997E-14</v>
      </c>
      <c r="D271" s="28">
        <f t="shared" si="234"/>
        <v>2.73E-5</v>
      </c>
      <c r="E271" s="28">
        <f t="shared" si="235"/>
        <v>2.6800000000000001E-4</v>
      </c>
      <c r="F271" s="28">
        <f t="shared" si="236"/>
        <v>6.0300000000000002E-5</v>
      </c>
      <c r="G271" s="28">
        <f t="shared" si="237"/>
        <v>1.37E-7</v>
      </c>
      <c r="H271" s="28">
        <f t="shared" si="238"/>
        <v>0.40600000000000003</v>
      </c>
      <c r="I271" s="28">
        <f t="shared" si="239"/>
        <v>5.69</v>
      </c>
      <c r="J271" s="28">
        <f t="shared" si="240"/>
        <v>0.46100000000000002</v>
      </c>
      <c r="K271" s="28">
        <f t="shared" si="241"/>
        <v>3.5300000000000002E-4</v>
      </c>
      <c r="L271" s="28">
        <f t="shared" si="242"/>
        <v>9.2799999999999994E-9</v>
      </c>
      <c r="M271" s="28">
        <f t="shared" si="263"/>
        <v>6.1510000000000007</v>
      </c>
      <c r="N271" s="28">
        <f t="shared" si="264"/>
        <v>3.5300928000000001E-4</v>
      </c>
      <c r="O271">
        <v>2287</v>
      </c>
      <c r="P271" s="47">
        <f t="shared" si="243"/>
        <v>6.8040000000000003E-2</v>
      </c>
      <c r="Q271" s="47">
        <f t="shared" si="244"/>
        <v>1.0656E-13</v>
      </c>
      <c r="R271" s="47">
        <f t="shared" si="245"/>
        <v>4.5720000000000003E-5</v>
      </c>
      <c r="S271" s="47">
        <f t="shared" si="246"/>
        <v>4.572E-4</v>
      </c>
      <c r="T271" s="47">
        <f t="shared" si="247"/>
        <v>9.6840000000000001E-5</v>
      </c>
      <c r="U271" s="47">
        <f t="shared" si="248"/>
        <v>2.5524000000000001E-8</v>
      </c>
      <c r="V271" s="47">
        <f t="shared" si="249"/>
        <v>0.61919999999999997</v>
      </c>
      <c r="W271" s="47">
        <f t="shared" si="250"/>
        <v>3.7440000000000002</v>
      </c>
      <c r="X271" s="47">
        <f t="shared" si="251"/>
        <v>0.79559999999999997</v>
      </c>
      <c r="Y271" s="47">
        <f t="shared" si="252"/>
        <v>5.3279999999999998E-5</v>
      </c>
      <c r="Z271" s="47">
        <f t="shared" si="253"/>
        <v>1.3104E-3</v>
      </c>
      <c r="AA271" s="47">
        <f t="shared" si="265"/>
        <v>4.5396000000000001</v>
      </c>
      <c r="AB271" s="47">
        <f t="shared" si="266"/>
        <v>1.3636799999999999E-3</v>
      </c>
      <c r="AC271">
        <v>2287</v>
      </c>
      <c r="AD271" s="28">
        <f t="shared" si="254"/>
        <v>0.105</v>
      </c>
      <c r="AE271" s="28">
        <f t="shared" si="254"/>
        <v>1.667E-16</v>
      </c>
      <c r="AF271" s="28">
        <v>3.5410000000000001E-5</v>
      </c>
      <c r="AG271" s="28">
        <f t="shared" si="255"/>
        <v>4.4729999999999998E-4</v>
      </c>
      <c r="AH271" s="28">
        <f t="shared" si="256"/>
        <v>1.516E-4</v>
      </c>
      <c r="AI271" s="28">
        <f t="shared" si="257"/>
        <v>1.1370000000000001E-7</v>
      </c>
      <c r="AJ271" s="28">
        <f t="shared" si="258"/>
        <v>1.2789999999999999</v>
      </c>
      <c r="AK271" s="28">
        <f t="shared" si="259"/>
        <v>8.6499999999999994E-2</v>
      </c>
      <c r="AL271" s="28">
        <f t="shared" si="260"/>
        <v>1.1043000000000001</v>
      </c>
      <c r="AM271" s="28">
        <f t="shared" si="261"/>
        <v>0</v>
      </c>
      <c r="AN271" s="28">
        <f t="shared" si="262"/>
        <v>0</v>
      </c>
      <c r="AO271" s="28">
        <f t="shared" si="267"/>
        <v>1.1908000000000001</v>
      </c>
      <c r="AP271" s="47">
        <f t="shared" si="268"/>
        <v>0</v>
      </c>
    </row>
    <row r="272" spans="1:42" x14ac:dyDescent="0.3">
      <c r="A272">
        <v>2288</v>
      </c>
      <c r="B272" s="28">
        <f t="shared" si="233"/>
        <v>4.0300000000000002E-2</v>
      </c>
      <c r="C272" s="28">
        <f t="shared" si="233"/>
        <v>3.7399999999999997E-14</v>
      </c>
      <c r="D272" s="28">
        <f t="shared" si="234"/>
        <v>2.73E-5</v>
      </c>
      <c r="E272" s="28">
        <f t="shared" si="235"/>
        <v>2.6800000000000001E-4</v>
      </c>
      <c r="F272" s="28">
        <f t="shared" si="236"/>
        <v>6.0300000000000002E-5</v>
      </c>
      <c r="G272" s="28">
        <f t="shared" si="237"/>
        <v>1.37E-7</v>
      </c>
      <c r="H272" s="28">
        <f t="shared" si="238"/>
        <v>0.40600000000000003</v>
      </c>
      <c r="I272" s="28">
        <f t="shared" si="239"/>
        <v>5.69</v>
      </c>
      <c r="J272" s="28">
        <f t="shared" si="240"/>
        <v>0.46100000000000002</v>
      </c>
      <c r="K272" s="28">
        <f t="shared" si="241"/>
        <v>3.5300000000000002E-4</v>
      </c>
      <c r="L272" s="28">
        <f t="shared" si="242"/>
        <v>9.2799999999999994E-9</v>
      </c>
      <c r="M272" s="28">
        <f t="shared" si="263"/>
        <v>6.1510000000000007</v>
      </c>
      <c r="N272" s="28">
        <f t="shared" si="264"/>
        <v>3.5300928000000001E-4</v>
      </c>
      <c r="O272">
        <v>2288</v>
      </c>
      <c r="P272" s="47">
        <f t="shared" si="243"/>
        <v>6.8040000000000003E-2</v>
      </c>
      <c r="Q272" s="47">
        <f t="shared" si="244"/>
        <v>1.0656E-13</v>
      </c>
      <c r="R272" s="47">
        <f t="shared" si="245"/>
        <v>4.5720000000000003E-5</v>
      </c>
      <c r="S272" s="47">
        <f t="shared" si="246"/>
        <v>4.572E-4</v>
      </c>
      <c r="T272" s="47">
        <f t="shared" si="247"/>
        <v>9.6840000000000001E-5</v>
      </c>
      <c r="U272" s="47">
        <f t="shared" si="248"/>
        <v>2.5524000000000001E-8</v>
      </c>
      <c r="V272" s="47">
        <f t="shared" si="249"/>
        <v>0.61919999999999997</v>
      </c>
      <c r="W272" s="47">
        <f t="shared" si="250"/>
        <v>3.7440000000000002</v>
      </c>
      <c r="X272" s="47">
        <f t="shared" si="251"/>
        <v>0.79559999999999997</v>
      </c>
      <c r="Y272" s="47">
        <f t="shared" si="252"/>
        <v>5.3279999999999998E-5</v>
      </c>
      <c r="Z272" s="47">
        <f t="shared" si="253"/>
        <v>1.3104E-3</v>
      </c>
      <c r="AA272" s="47">
        <f t="shared" si="265"/>
        <v>4.5396000000000001</v>
      </c>
      <c r="AB272" s="47">
        <f t="shared" si="266"/>
        <v>1.3636799999999999E-3</v>
      </c>
      <c r="AC272">
        <v>2288</v>
      </c>
      <c r="AD272" s="28">
        <f t="shared" si="254"/>
        <v>0.105</v>
      </c>
      <c r="AE272" s="28">
        <f t="shared" si="254"/>
        <v>1.667E-16</v>
      </c>
      <c r="AF272" s="28">
        <v>3.5410000000000001E-5</v>
      </c>
      <c r="AG272" s="28">
        <f t="shared" si="255"/>
        <v>4.4729999999999998E-4</v>
      </c>
      <c r="AH272" s="28">
        <f t="shared" si="256"/>
        <v>1.516E-4</v>
      </c>
      <c r="AI272" s="28">
        <f t="shared" si="257"/>
        <v>1.1370000000000001E-7</v>
      </c>
      <c r="AJ272" s="28">
        <f t="shared" si="258"/>
        <v>1.2789999999999999</v>
      </c>
      <c r="AK272" s="28">
        <f t="shared" si="259"/>
        <v>8.6499999999999994E-2</v>
      </c>
      <c r="AL272" s="28">
        <f t="shared" si="260"/>
        <v>1.1043000000000001</v>
      </c>
      <c r="AM272" s="28">
        <f t="shared" si="261"/>
        <v>0</v>
      </c>
      <c r="AN272" s="28">
        <f t="shared" si="262"/>
        <v>0</v>
      </c>
      <c r="AO272" s="28">
        <f t="shared" si="267"/>
        <v>1.1908000000000001</v>
      </c>
      <c r="AP272" s="47">
        <f t="shared" si="268"/>
        <v>0</v>
      </c>
    </row>
    <row r="273" spans="1:42" x14ac:dyDescent="0.3">
      <c r="A273">
        <v>2289</v>
      </c>
      <c r="B273" s="28">
        <f t="shared" si="233"/>
        <v>4.0300000000000002E-2</v>
      </c>
      <c r="C273" s="28">
        <f t="shared" si="233"/>
        <v>3.7399999999999997E-14</v>
      </c>
      <c r="D273" s="28">
        <f t="shared" si="234"/>
        <v>2.73E-5</v>
      </c>
      <c r="E273" s="28">
        <f t="shared" si="235"/>
        <v>2.6800000000000001E-4</v>
      </c>
      <c r="F273" s="28">
        <f t="shared" si="236"/>
        <v>6.0300000000000002E-5</v>
      </c>
      <c r="G273" s="28">
        <f t="shared" si="237"/>
        <v>1.37E-7</v>
      </c>
      <c r="H273" s="28">
        <f t="shared" si="238"/>
        <v>0.40600000000000003</v>
      </c>
      <c r="I273" s="28">
        <f t="shared" si="239"/>
        <v>5.69</v>
      </c>
      <c r="J273" s="28">
        <f t="shared" si="240"/>
        <v>0.46100000000000002</v>
      </c>
      <c r="K273" s="28">
        <f t="shared" si="241"/>
        <v>3.5300000000000002E-4</v>
      </c>
      <c r="L273" s="28">
        <f t="shared" si="242"/>
        <v>9.2799999999999994E-9</v>
      </c>
      <c r="M273" s="28">
        <f t="shared" si="263"/>
        <v>6.1510000000000007</v>
      </c>
      <c r="N273" s="28">
        <f t="shared" si="264"/>
        <v>3.5300928000000001E-4</v>
      </c>
      <c r="O273">
        <v>2289</v>
      </c>
      <c r="P273" s="47">
        <f t="shared" si="243"/>
        <v>6.8040000000000003E-2</v>
      </c>
      <c r="Q273" s="47">
        <f t="shared" si="244"/>
        <v>1.0656E-13</v>
      </c>
      <c r="R273" s="47">
        <f t="shared" si="245"/>
        <v>4.5720000000000003E-5</v>
      </c>
      <c r="S273" s="47">
        <f t="shared" si="246"/>
        <v>4.572E-4</v>
      </c>
      <c r="T273" s="47">
        <f t="shared" si="247"/>
        <v>9.6840000000000001E-5</v>
      </c>
      <c r="U273" s="47">
        <f t="shared" si="248"/>
        <v>2.5524000000000001E-8</v>
      </c>
      <c r="V273" s="47">
        <f t="shared" si="249"/>
        <v>0.61919999999999997</v>
      </c>
      <c r="W273" s="47">
        <f t="shared" si="250"/>
        <v>3.7440000000000002</v>
      </c>
      <c r="X273" s="47">
        <f t="shared" si="251"/>
        <v>0.79559999999999997</v>
      </c>
      <c r="Y273" s="47">
        <f t="shared" si="252"/>
        <v>5.3279999999999998E-5</v>
      </c>
      <c r="Z273" s="47">
        <f t="shared" si="253"/>
        <v>1.3104E-3</v>
      </c>
      <c r="AA273" s="47">
        <f t="shared" si="265"/>
        <v>4.5396000000000001</v>
      </c>
      <c r="AB273" s="47">
        <f t="shared" si="266"/>
        <v>1.3636799999999999E-3</v>
      </c>
      <c r="AC273">
        <v>2289</v>
      </c>
      <c r="AD273" s="28">
        <f t="shared" si="254"/>
        <v>0.105</v>
      </c>
      <c r="AE273" s="28">
        <f t="shared" si="254"/>
        <v>1.667E-16</v>
      </c>
      <c r="AF273" s="28">
        <v>3.5410000000000001E-5</v>
      </c>
      <c r="AG273" s="28">
        <f t="shared" si="255"/>
        <v>4.4729999999999998E-4</v>
      </c>
      <c r="AH273" s="28">
        <f t="shared" si="256"/>
        <v>1.516E-4</v>
      </c>
      <c r="AI273" s="28">
        <f t="shared" si="257"/>
        <v>1.1370000000000001E-7</v>
      </c>
      <c r="AJ273" s="28">
        <f t="shared" si="258"/>
        <v>1.2789999999999999</v>
      </c>
      <c r="AK273" s="28">
        <f t="shared" si="259"/>
        <v>8.6499999999999994E-2</v>
      </c>
      <c r="AL273" s="28">
        <f t="shared" si="260"/>
        <v>1.1043000000000001</v>
      </c>
      <c r="AM273" s="28">
        <f t="shared" si="261"/>
        <v>0</v>
      </c>
      <c r="AN273" s="28">
        <f t="shared" si="262"/>
        <v>0</v>
      </c>
      <c r="AO273" s="28">
        <f t="shared" si="267"/>
        <v>1.1908000000000001</v>
      </c>
      <c r="AP273" s="47">
        <f t="shared" si="268"/>
        <v>0</v>
      </c>
    </row>
    <row r="274" spans="1:42" x14ac:dyDescent="0.3">
      <c r="A274">
        <v>2290</v>
      </c>
      <c r="B274" s="28">
        <f t="shared" si="233"/>
        <v>4.0300000000000002E-2</v>
      </c>
      <c r="C274" s="28">
        <f t="shared" si="233"/>
        <v>3.7399999999999997E-14</v>
      </c>
      <c r="D274" s="28">
        <f t="shared" si="234"/>
        <v>2.73E-5</v>
      </c>
      <c r="E274" s="28">
        <f t="shared" si="235"/>
        <v>2.6800000000000001E-4</v>
      </c>
      <c r="F274" s="28">
        <f t="shared" si="236"/>
        <v>6.0300000000000002E-5</v>
      </c>
      <c r="G274" s="28">
        <f t="shared" si="237"/>
        <v>1.37E-7</v>
      </c>
      <c r="H274" s="28">
        <f t="shared" si="238"/>
        <v>0.40600000000000003</v>
      </c>
      <c r="I274" s="28">
        <f t="shared" si="239"/>
        <v>5.69</v>
      </c>
      <c r="J274" s="28">
        <f t="shared" si="240"/>
        <v>0.46100000000000002</v>
      </c>
      <c r="K274" s="28">
        <f t="shared" si="241"/>
        <v>3.5300000000000002E-4</v>
      </c>
      <c r="L274" s="28">
        <f t="shared" si="242"/>
        <v>9.2799999999999994E-9</v>
      </c>
      <c r="M274" s="28">
        <f t="shared" si="263"/>
        <v>6.1510000000000007</v>
      </c>
      <c r="N274" s="28">
        <f t="shared" si="264"/>
        <v>3.5300928000000001E-4</v>
      </c>
      <c r="O274">
        <v>2290</v>
      </c>
      <c r="P274" s="47">
        <f t="shared" si="243"/>
        <v>6.8040000000000003E-2</v>
      </c>
      <c r="Q274" s="47">
        <f t="shared" si="244"/>
        <v>1.0656E-13</v>
      </c>
      <c r="R274" s="47">
        <f t="shared" si="245"/>
        <v>4.5720000000000003E-5</v>
      </c>
      <c r="S274" s="47">
        <f t="shared" si="246"/>
        <v>4.572E-4</v>
      </c>
      <c r="T274" s="47">
        <f t="shared" si="247"/>
        <v>9.6840000000000001E-5</v>
      </c>
      <c r="U274" s="47">
        <f t="shared" si="248"/>
        <v>2.5524000000000001E-8</v>
      </c>
      <c r="V274" s="47">
        <f t="shared" si="249"/>
        <v>0.61919999999999997</v>
      </c>
      <c r="W274" s="47">
        <f t="shared" si="250"/>
        <v>3.7440000000000002</v>
      </c>
      <c r="X274" s="47">
        <f t="shared" si="251"/>
        <v>0.79559999999999997</v>
      </c>
      <c r="Y274" s="47">
        <f t="shared" si="252"/>
        <v>5.3279999999999998E-5</v>
      </c>
      <c r="Z274" s="47">
        <f t="shared" si="253"/>
        <v>1.3104E-3</v>
      </c>
      <c r="AA274" s="47">
        <f t="shared" si="265"/>
        <v>4.5396000000000001</v>
      </c>
      <c r="AB274" s="47">
        <f t="shared" si="266"/>
        <v>1.3636799999999999E-3</v>
      </c>
      <c r="AC274">
        <v>2290</v>
      </c>
      <c r="AD274" s="28">
        <f t="shared" si="254"/>
        <v>0.105</v>
      </c>
      <c r="AE274" s="28">
        <f t="shared" si="254"/>
        <v>1.667E-16</v>
      </c>
      <c r="AF274" s="28">
        <v>3.5410000000000001E-5</v>
      </c>
      <c r="AG274" s="28">
        <f t="shared" si="255"/>
        <v>4.4729999999999998E-4</v>
      </c>
      <c r="AH274" s="28">
        <f t="shared" si="256"/>
        <v>1.516E-4</v>
      </c>
      <c r="AI274" s="28">
        <f t="shared" si="257"/>
        <v>1.1370000000000001E-7</v>
      </c>
      <c r="AJ274" s="28">
        <f t="shared" si="258"/>
        <v>1.2789999999999999</v>
      </c>
      <c r="AK274" s="28">
        <f t="shared" si="259"/>
        <v>8.6499999999999994E-2</v>
      </c>
      <c r="AL274" s="28">
        <f t="shared" si="260"/>
        <v>1.1043000000000001</v>
      </c>
      <c r="AM274" s="28">
        <f t="shared" si="261"/>
        <v>0</v>
      </c>
      <c r="AN274" s="28">
        <f t="shared" si="262"/>
        <v>0</v>
      </c>
      <c r="AO274" s="28">
        <f t="shared" si="267"/>
        <v>1.1908000000000001</v>
      </c>
      <c r="AP274" s="47">
        <f t="shared" si="268"/>
        <v>0</v>
      </c>
    </row>
    <row r="275" spans="1:42" x14ac:dyDescent="0.3">
      <c r="A275">
        <v>2291</v>
      </c>
      <c r="B275" s="28">
        <f t="shared" si="233"/>
        <v>4.0300000000000002E-2</v>
      </c>
      <c r="C275" s="28">
        <f t="shared" si="233"/>
        <v>3.7399999999999997E-14</v>
      </c>
      <c r="D275" s="28">
        <f t="shared" si="234"/>
        <v>2.73E-5</v>
      </c>
      <c r="E275" s="28">
        <f t="shared" si="235"/>
        <v>2.6800000000000001E-4</v>
      </c>
      <c r="F275" s="28">
        <f t="shared" si="236"/>
        <v>6.0300000000000002E-5</v>
      </c>
      <c r="G275" s="28">
        <f t="shared" si="237"/>
        <v>1.37E-7</v>
      </c>
      <c r="H275" s="28">
        <f t="shared" si="238"/>
        <v>0.40600000000000003</v>
      </c>
      <c r="I275" s="28">
        <f t="shared" si="239"/>
        <v>5.69</v>
      </c>
      <c r="J275" s="28">
        <f t="shared" si="240"/>
        <v>0.46100000000000002</v>
      </c>
      <c r="K275" s="28">
        <f t="shared" si="241"/>
        <v>3.5300000000000002E-4</v>
      </c>
      <c r="L275" s="28">
        <f t="shared" si="242"/>
        <v>9.2799999999999994E-9</v>
      </c>
      <c r="M275" s="28">
        <f t="shared" si="263"/>
        <v>6.1510000000000007</v>
      </c>
      <c r="N275" s="28">
        <f t="shared" si="264"/>
        <v>3.5300928000000001E-4</v>
      </c>
      <c r="O275">
        <v>2291</v>
      </c>
      <c r="P275" s="47">
        <f t="shared" si="243"/>
        <v>6.8040000000000003E-2</v>
      </c>
      <c r="Q275" s="47">
        <f t="shared" si="244"/>
        <v>1.0656E-13</v>
      </c>
      <c r="R275" s="47">
        <f t="shared" si="245"/>
        <v>4.5720000000000003E-5</v>
      </c>
      <c r="S275" s="47">
        <f t="shared" si="246"/>
        <v>4.572E-4</v>
      </c>
      <c r="T275" s="47">
        <f t="shared" si="247"/>
        <v>9.6840000000000001E-5</v>
      </c>
      <c r="U275" s="47">
        <f t="shared" si="248"/>
        <v>2.5524000000000001E-8</v>
      </c>
      <c r="V275" s="47">
        <f t="shared" si="249"/>
        <v>0.61919999999999997</v>
      </c>
      <c r="W275" s="47">
        <f t="shared" si="250"/>
        <v>3.7440000000000002</v>
      </c>
      <c r="X275" s="47">
        <f t="shared" si="251"/>
        <v>0.79559999999999997</v>
      </c>
      <c r="Y275" s="47">
        <f t="shared" si="252"/>
        <v>5.3279999999999998E-5</v>
      </c>
      <c r="Z275" s="47">
        <f t="shared" si="253"/>
        <v>1.3104E-3</v>
      </c>
      <c r="AA275" s="47">
        <f t="shared" si="265"/>
        <v>4.5396000000000001</v>
      </c>
      <c r="AB275" s="47">
        <f t="shared" si="266"/>
        <v>1.3636799999999999E-3</v>
      </c>
      <c r="AC275">
        <v>2291</v>
      </c>
      <c r="AD275" s="28">
        <f t="shared" si="254"/>
        <v>0.105</v>
      </c>
      <c r="AE275" s="28">
        <f t="shared" si="254"/>
        <v>1.667E-16</v>
      </c>
      <c r="AF275" s="28">
        <v>3.5410000000000001E-5</v>
      </c>
      <c r="AG275" s="28">
        <f t="shared" si="255"/>
        <v>4.4729999999999998E-4</v>
      </c>
      <c r="AH275" s="28">
        <f t="shared" si="256"/>
        <v>1.516E-4</v>
      </c>
      <c r="AI275" s="28">
        <f t="shared" si="257"/>
        <v>1.1370000000000001E-7</v>
      </c>
      <c r="AJ275" s="28">
        <f t="shared" si="258"/>
        <v>1.2789999999999999</v>
      </c>
      <c r="AK275" s="28">
        <f t="shared" si="259"/>
        <v>8.6499999999999994E-2</v>
      </c>
      <c r="AL275" s="28">
        <f t="shared" si="260"/>
        <v>1.1043000000000001</v>
      </c>
      <c r="AM275" s="28">
        <f t="shared" si="261"/>
        <v>0</v>
      </c>
      <c r="AN275" s="28">
        <f t="shared" si="262"/>
        <v>0</v>
      </c>
      <c r="AO275" s="28">
        <f t="shared" si="267"/>
        <v>1.1908000000000001</v>
      </c>
      <c r="AP275" s="47">
        <f t="shared" si="268"/>
        <v>0</v>
      </c>
    </row>
    <row r="276" spans="1:42" x14ac:dyDescent="0.3">
      <c r="A276">
        <v>2292</v>
      </c>
      <c r="B276" s="28">
        <f t="shared" si="233"/>
        <v>4.0300000000000002E-2</v>
      </c>
      <c r="C276" s="28">
        <f t="shared" si="233"/>
        <v>3.7399999999999997E-14</v>
      </c>
      <c r="D276" s="28">
        <f t="shared" si="234"/>
        <v>2.73E-5</v>
      </c>
      <c r="E276" s="28">
        <f t="shared" si="235"/>
        <v>2.6800000000000001E-4</v>
      </c>
      <c r="F276" s="28">
        <f t="shared" si="236"/>
        <v>6.0300000000000002E-5</v>
      </c>
      <c r="G276" s="28">
        <f t="shared" si="237"/>
        <v>1.37E-7</v>
      </c>
      <c r="H276" s="28">
        <f t="shared" si="238"/>
        <v>0.40600000000000003</v>
      </c>
      <c r="I276" s="28">
        <f t="shared" si="239"/>
        <v>5.69</v>
      </c>
      <c r="J276" s="28">
        <f t="shared" si="240"/>
        <v>0.46100000000000002</v>
      </c>
      <c r="K276" s="28">
        <f t="shared" si="241"/>
        <v>3.5300000000000002E-4</v>
      </c>
      <c r="L276" s="28">
        <f t="shared" si="242"/>
        <v>9.2799999999999994E-9</v>
      </c>
      <c r="M276" s="28">
        <f t="shared" si="263"/>
        <v>6.1510000000000007</v>
      </c>
      <c r="N276" s="28">
        <f t="shared" si="264"/>
        <v>3.5300928000000001E-4</v>
      </c>
      <c r="O276">
        <v>2292</v>
      </c>
      <c r="P276" s="47">
        <f t="shared" si="243"/>
        <v>6.8040000000000003E-2</v>
      </c>
      <c r="Q276" s="47">
        <f t="shared" si="244"/>
        <v>1.0656E-13</v>
      </c>
      <c r="R276" s="47">
        <f t="shared" si="245"/>
        <v>4.5720000000000003E-5</v>
      </c>
      <c r="S276" s="47">
        <f t="shared" si="246"/>
        <v>4.572E-4</v>
      </c>
      <c r="T276" s="47">
        <f t="shared" si="247"/>
        <v>9.6840000000000001E-5</v>
      </c>
      <c r="U276" s="47">
        <f t="shared" si="248"/>
        <v>2.5524000000000001E-8</v>
      </c>
      <c r="V276" s="47">
        <f t="shared" si="249"/>
        <v>0.61919999999999997</v>
      </c>
      <c r="W276" s="47">
        <f t="shared" si="250"/>
        <v>3.7440000000000002</v>
      </c>
      <c r="X276" s="47">
        <f t="shared" si="251"/>
        <v>0.79559999999999997</v>
      </c>
      <c r="Y276" s="47">
        <f t="shared" si="252"/>
        <v>5.3279999999999998E-5</v>
      </c>
      <c r="Z276" s="47">
        <f t="shared" si="253"/>
        <v>1.3104E-3</v>
      </c>
      <c r="AA276" s="47">
        <f t="shared" si="265"/>
        <v>4.5396000000000001</v>
      </c>
      <c r="AB276" s="47">
        <f t="shared" si="266"/>
        <v>1.3636799999999999E-3</v>
      </c>
      <c r="AC276">
        <v>2292</v>
      </c>
      <c r="AD276" s="28">
        <f t="shared" si="254"/>
        <v>0.105</v>
      </c>
      <c r="AE276" s="28">
        <f t="shared" si="254"/>
        <v>1.667E-16</v>
      </c>
      <c r="AF276" s="28">
        <v>3.5410000000000001E-5</v>
      </c>
      <c r="AG276" s="28">
        <f t="shared" si="255"/>
        <v>4.4729999999999998E-4</v>
      </c>
      <c r="AH276" s="28">
        <f t="shared" si="256"/>
        <v>1.516E-4</v>
      </c>
      <c r="AI276" s="28">
        <f t="shared" si="257"/>
        <v>1.1370000000000001E-7</v>
      </c>
      <c r="AJ276" s="28">
        <f t="shared" si="258"/>
        <v>1.2789999999999999</v>
      </c>
      <c r="AK276" s="28">
        <f t="shared" si="259"/>
        <v>8.6499999999999994E-2</v>
      </c>
      <c r="AL276" s="28">
        <f t="shared" si="260"/>
        <v>1.1043000000000001</v>
      </c>
      <c r="AM276" s="28">
        <f t="shared" si="261"/>
        <v>0</v>
      </c>
      <c r="AN276" s="28">
        <f t="shared" si="262"/>
        <v>0</v>
      </c>
      <c r="AO276" s="28">
        <f t="shared" si="267"/>
        <v>1.1908000000000001</v>
      </c>
      <c r="AP276" s="47">
        <f t="shared" si="268"/>
        <v>0</v>
      </c>
    </row>
    <row r="277" spans="1:42" x14ac:dyDescent="0.3">
      <c r="A277">
        <v>2293</v>
      </c>
      <c r="B277" s="28">
        <f t="shared" si="233"/>
        <v>4.0300000000000002E-2</v>
      </c>
      <c r="C277" s="28">
        <f t="shared" si="233"/>
        <v>3.7399999999999997E-14</v>
      </c>
      <c r="D277" s="28">
        <f t="shared" si="234"/>
        <v>2.73E-5</v>
      </c>
      <c r="E277" s="28">
        <f t="shared" si="235"/>
        <v>2.6800000000000001E-4</v>
      </c>
      <c r="F277" s="28">
        <f t="shared" si="236"/>
        <v>6.0300000000000002E-5</v>
      </c>
      <c r="G277" s="28">
        <f t="shared" si="237"/>
        <v>1.37E-7</v>
      </c>
      <c r="H277" s="28">
        <f t="shared" si="238"/>
        <v>0.40600000000000003</v>
      </c>
      <c r="I277" s="28">
        <f t="shared" si="239"/>
        <v>5.69</v>
      </c>
      <c r="J277" s="28">
        <f t="shared" si="240"/>
        <v>0.46100000000000002</v>
      </c>
      <c r="K277" s="28">
        <f t="shared" si="241"/>
        <v>3.5300000000000002E-4</v>
      </c>
      <c r="L277" s="28">
        <f t="shared" si="242"/>
        <v>9.2799999999999994E-9</v>
      </c>
      <c r="M277" s="28">
        <f t="shared" si="263"/>
        <v>6.1510000000000007</v>
      </c>
      <c r="N277" s="28">
        <f t="shared" si="264"/>
        <v>3.5300928000000001E-4</v>
      </c>
      <c r="O277">
        <v>2293</v>
      </c>
      <c r="P277" s="47">
        <f t="shared" si="243"/>
        <v>6.8040000000000003E-2</v>
      </c>
      <c r="Q277" s="47">
        <f t="shared" si="244"/>
        <v>1.0656E-13</v>
      </c>
      <c r="R277" s="47">
        <f t="shared" si="245"/>
        <v>4.5720000000000003E-5</v>
      </c>
      <c r="S277" s="47">
        <f t="shared" si="246"/>
        <v>4.572E-4</v>
      </c>
      <c r="T277" s="47">
        <f t="shared" si="247"/>
        <v>9.6840000000000001E-5</v>
      </c>
      <c r="U277" s="47">
        <f t="shared" si="248"/>
        <v>2.5524000000000001E-8</v>
      </c>
      <c r="V277" s="47">
        <f t="shared" si="249"/>
        <v>0.61919999999999997</v>
      </c>
      <c r="W277" s="47">
        <f t="shared" si="250"/>
        <v>3.7440000000000002</v>
      </c>
      <c r="X277" s="47">
        <f t="shared" si="251"/>
        <v>0.79559999999999997</v>
      </c>
      <c r="Y277" s="47">
        <f t="shared" si="252"/>
        <v>5.3279999999999998E-5</v>
      </c>
      <c r="Z277" s="47">
        <f t="shared" si="253"/>
        <v>1.3104E-3</v>
      </c>
      <c r="AA277" s="47">
        <f t="shared" si="265"/>
        <v>4.5396000000000001</v>
      </c>
      <c r="AB277" s="47">
        <f t="shared" si="266"/>
        <v>1.3636799999999999E-3</v>
      </c>
      <c r="AC277">
        <v>2293</v>
      </c>
      <c r="AD277" s="28">
        <f t="shared" si="254"/>
        <v>0.105</v>
      </c>
      <c r="AE277" s="28">
        <f t="shared" si="254"/>
        <v>1.667E-16</v>
      </c>
      <c r="AF277" s="28">
        <v>3.5410000000000001E-5</v>
      </c>
      <c r="AG277" s="28">
        <f t="shared" si="255"/>
        <v>4.4729999999999998E-4</v>
      </c>
      <c r="AH277" s="28">
        <f t="shared" si="256"/>
        <v>1.516E-4</v>
      </c>
      <c r="AI277" s="28">
        <f t="shared" si="257"/>
        <v>1.1370000000000001E-7</v>
      </c>
      <c r="AJ277" s="28">
        <f t="shared" si="258"/>
        <v>1.2789999999999999</v>
      </c>
      <c r="AK277" s="28">
        <f t="shared" si="259"/>
        <v>8.6499999999999994E-2</v>
      </c>
      <c r="AL277" s="28">
        <f t="shared" si="260"/>
        <v>1.1043000000000001</v>
      </c>
      <c r="AM277" s="28">
        <f t="shared" si="261"/>
        <v>0</v>
      </c>
      <c r="AN277" s="28">
        <f t="shared" si="262"/>
        <v>0</v>
      </c>
      <c r="AO277" s="28">
        <f t="shared" si="267"/>
        <v>1.1908000000000001</v>
      </c>
      <c r="AP277" s="47">
        <f t="shared" si="268"/>
        <v>0</v>
      </c>
    </row>
    <row r="278" spans="1:42" x14ac:dyDescent="0.3">
      <c r="A278">
        <v>2294</v>
      </c>
      <c r="B278" s="28">
        <f t="shared" si="233"/>
        <v>4.0300000000000002E-2</v>
      </c>
      <c r="C278" s="28">
        <f t="shared" si="233"/>
        <v>3.7399999999999997E-14</v>
      </c>
      <c r="D278" s="28">
        <f t="shared" si="234"/>
        <v>2.73E-5</v>
      </c>
      <c r="E278" s="28">
        <f t="shared" si="235"/>
        <v>2.6800000000000001E-4</v>
      </c>
      <c r="F278" s="28">
        <f t="shared" si="236"/>
        <v>6.0300000000000002E-5</v>
      </c>
      <c r="G278" s="28">
        <f t="shared" si="237"/>
        <v>1.37E-7</v>
      </c>
      <c r="H278" s="28">
        <f t="shared" si="238"/>
        <v>0.40600000000000003</v>
      </c>
      <c r="I278" s="28">
        <f t="shared" si="239"/>
        <v>5.69</v>
      </c>
      <c r="J278" s="28">
        <f t="shared" si="240"/>
        <v>0.46100000000000002</v>
      </c>
      <c r="K278" s="28">
        <f t="shared" si="241"/>
        <v>3.5300000000000002E-4</v>
      </c>
      <c r="L278" s="28">
        <f t="shared" si="242"/>
        <v>9.2799999999999994E-9</v>
      </c>
      <c r="M278" s="28">
        <f t="shared" si="263"/>
        <v>6.1510000000000007</v>
      </c>
      <c r="N278" s="28">
        <f t="shared" si="264"/>
        <v>3.5300928000000001E-4</v>
      </c>
      <c r="O278">
        <v>2294</v>
      </c>
      <c r="P278" s="47">
        <f t="shared" si="243"/>
        <v>6.8040000000000003E-2</v>
      </c>
      <c r="Q278" s="47">
        <f t="shared" si="244"/>
        <v>1.0656E-13</v>
      </c>
      <c r="R278" s="47">
        <f t="shared" si="245"/>
        <v>4.5720000000000003E-5</v>
      </c>
      <c r="S278" s="47">
        <f t="shared" si="246"/>
        <v>4.572E-4</v>
      </c>
      <c r="T278" s="47">
        <f t="shared" si="247"/>
        <v>9.6840000000000001E-5</v>
      </c>
      <c r="U278" s="47">
        <f t="shared" si="248"/>
        <v>2.5524000000000001E-8</v>
      </c>
      <c r="V278" s="47">
        <f t="shared" si="249"/>
        <v>0.61919999999999997</v>
      </c>
      <c r="W278" s="47">
        <f t="shared" si="250"/>
        <v>3.7440000000000002</v>
      </c>
      <c r="X278" s="47">
        <f t="shared" si="251"/>
        <v>0.79559999999999997</v>
      </c>
      <c r="Y278" s="47">
        <f t="shared" si="252"/>
        <v>5.3279999999999998E-5</v>
      </c>
      <c r="Z278" s="47">
        <f t="shared" si="253"/>
        <v>1.3104E-3</v>
      </c>
      <c r="AA278" s="47">
        <f t="shared" si="265"/>
        <v>4.5396000000000001</v>
      </c>
      <c r="AB278" s="47">
        <f t="shared" si="266"/>
        <v>1.3636799999999999E-3</v>
      </c>
      <c r="AC278">
        <v>2294</v>
      </c>
      <c r="AD278" s="28">
        <f t="shared" si="254"/>
        <v>0.105</v>
      </c>
      <c r="AE278" s="28">
        <f t="shared" si="254"/>
        <v>1.667E-16</v>
      </c>
      <c r="AF278" s="28">
        <v>3.5410000000000001E-5</v>
      </c>
      <c r="AG278" s="28">
        <f t="shared" si="255"/>
        <v>4.4729999999999998E-4</v>
      </c>
      <c r="AH278" s="28">
        <f t="shared" si="256"/>
        <v>1.516E-4</v>
      </c>
      <c r="AI278" s="28">
        <f t="shared" si="257"/>
        <v>1.1370000000000001E-7</v>
      </c>
      <c r="AJ278" s="28">
        <f t="shared" si="258"/>
        <v>1.2789999999999999</v>
      </c>
      <c r="AK278" s="28">
        <f t="shared" si="259"/>
        <v>8.6499999999999994E-2</v>
      </c>
      <c r="AL278" s="28">
        <f t="shared" si="260"/>
        <v>1.1043000000000001</v>
      </c>
      <c r="AM278" s="28">
        <f t="shared" si="261"/>
        <v>0</v>
      </c>
      <c r="AN278" s="28">
        <f t="shared" si="262"/>
        <v>0</v>
      </c>
      <c r="AO278" s="28">
        <f t="shared" si="267"/>
        <v>1.1908000000000001</v>
      </c>
      <c r="AP278" s="47">
        <f t="shared" si="268"/>
        <v>0</v>
      </c>
    </row>
    <row r="279" spans="1:42" x14ac:dyDescent="0.3">
      <c r="A279">
        <v>2295</v>
      </c>
      <c r="B279" s="28">
        <f t="shared" si="233"/>
        <v>4.0300000000000002E-2</v>
      </c>
      <c r="C279" s="28">
        <f t="shared" si="233"/>
        <v>3.7399999999999997E-14</v>
      </c>
      <c r="D279" s="28">
        <f t="shared" si="234"/>
        <v>2.73E-5</v>
      </c>
      <c r="E279" s="28">
        <f t="shared" si="235"/>
        <v>2.6800000000000001E-4</v>
      </c>
      <c r="F279" s="28">
        <f t="shared" si="236"/>
        <v>6.0300000000000002E-5</v>
      </c>
      <c r="G279" s="28">
        <f t="shared" si="237"/>
        <v>1.37E-7</v>
      </c>
      <c r="H279" s="28">
        <f t="shared" si="238"/>
        <v>0.40600000000000003</v>
      </c>
      <c r="I279" s="28">
        <f t="shared" si="239"/>
        <v>5.69</v>
      </c>
      <c r="J279" s="28">
        <f t="shared" si="240"/>
        <v>0.46100000000000002</v>
      </c>
      <c r="K279" s="28">
        <f t="shared" si="241"/>
        <v>3.5300000000000002E-4</v>
      </c>
      <c r="L279" s="28">
        <f t="shared" si="242"/>
        <v>9.2799999999999994E-9</v>
      </c>
      <c r="M279" s="28">
        <f t="shared" si="263"/>
        <v>6.1510000000000007</v>
      </c>
      <c r="N279" s="28">
        <f t="shared" si="264"/>
        <v>3.5300928000000001E-4</v>
      </c>
      <c r="O279">
        <v>2295</v>
      </c>
      <c r="P279" s="47">
        <f t="shared" si="243"/>
        <v>6.8040000000000003E-2</v>
      </c>
      <c r="Q279" s="47">
        <f t="shared" si="244"/>
        <v>1.0656E-13</v>
      </c>
      <c r="R279" s="47">
        <f t="shared" si="245"/>
        <v>4.5720000000000003E-5</v>
      </c>
      <c r="S279" s="47">
        <f t="shared" si="246"/>
        <v>4.572E-4</v>
      </c>
      <c r="T279" s="47">
        <f t="shared" si="247"/>
        <v>9.6840000000000001E-5</v>
      </c>
      <c r="U279" s="47">
        <f t="shared" si="248"/>
        <v>2.5524000000000001E-8</v>
      </c>
      <c r="V279" s="47">
        <f t="shared" si="249"/>
        <v>0.61919999999999997</v>
      </c>
      <c r="W279" s="47">
        <f t="shared" si="250"/>
        <v>3.7440000000000002</v>
      </c>
      <c r="X279" s="47">
        <f t="shared" si="251"/>
        <v>0.79559999999999997</v>
      </c>
      <c r="Y279" s="47">
        <f t="shared" si="252"/>
        <v>5.3279999999999998E-5</v>
      </c>
      <c r="Z279" s="47">
        <f t="shared" si="253"/>
        <v>1.3104E-3</v>
      </c>
      <c r="AA279" s="47">
        <f t="shared" si="265"/>
        <v>4.5396000000000001</v>
      </c>
      <c r="AB279" s="47">
        <f t="shared" si="266"/>
        <v>1.3636799999999999E-3</v>
      </c>
      <c r="AC279">
        <v>2295</v>
      </c>
      <c r="AD279" s="28">
        <f t="shared" si="254"/>
        <v>0.105</v>
      </c>
      <c r="AE279" s="28">
        <f t="shared" si="254"/>
        <v>1.667E-16</v>
      </c>
      <c r="AF279" s="28">
        <v>3.5410000000000001E-5</v>
      </c>
      <c r="AG279" s="28">
        <f t="shared" si="255"/>
        <v>4.4729999999999998E-4</v>
      </c>
      <c r="AH279" s="28">
        <f t="shared" si="256"/>
        <v>1.516E-4</v>
      </c>
      <c r="AI279" s="28">
        <f t="shared" si="257"/>
        <v>1.1370000000000001E-7</v>
      </c>
      <c r="AJ279" s="28">
        <f t="shared" si="258"/>
        <v>1.2789999999999999</v>
      </c>
      <c r="AK279" s="28">
        <f t="shared" si="259"/>
        <v>8.6499999999999994E-2</v>
      </c>
      <c r="AL279" s="28">
        <f t="shared" si="260"/>
        <v>1.1043000000000001</v>
      </c>
      <c r="AM279" s="28">
        <f t="shared" si="261"/>
        <v>0</v>
      </c>
      <c r="AN279" s="28">
        <f t="shared" si="262"/>
        <v>0</v>
      </c>
      <c r="AO279" s="28">
        <f t="shared" si="267"/>
        <v>1.1908000000000001</v>
      </c>
      <c r="AP279" s="47">
        <f t="shared" si="268"/>
        <v>0</v>
      </c>
    </row>
    <row r="280" spans="1:42" x14ac:dyDescent="0.3">
      <c r="A280">
        <v>2296</v>
      </c>
      <c r="B280" s="28">
        <f t="shared" si="233"/>
        <v>4.0300000000000002E-2</v>
      </c>
      <c r="C280" s="28">
        <f t="shared" si="233"/>
        <v>3.7399999999999997E-14</v>
      </c>
      <c r="D280" s="28">
        <f t="shared" si="234"/>
        <v>2.73E-5</v>
      </c>
      <c r="E280" s="28">
        <f t="shared" si="235"/>
        <v>2.6800000000000001E-4</v>
      </c>
      <c r="F280" s="28">
        <f t="shared" si="236"/>
        <v>6.0300000000000002E-5</v>
      </c>
      <c r="G280" s="28">
        <f t="shared" si="237"/>
        <v>1.37E-7</v>
      </c>
      <c r="H280" s="28">
        <f t="shared" si="238"/>
        <v>0.40600000000000003</v>
      </c>
      <c r="I280" s="28">
        <f t="shared" si="239"/>
        <v>5.69</v>
      </c>
      <c r="J280" s="28">
        <f t="shared" si="240"/>
        <v>0.46100000000000002</v>
      </c>
      <c r="K280" s="28">
        <f t="shared" si="241"/>
        <v>3.5300000000000002E-4</v>
      </c>
      <c r="L280" s="28">
        <f t="shared" si="242"/>
        <v>9.2799999999999994E-9</v>
      </c>
      <c r="M280" s="28">
        <f t="shared" si="263"/>
        <v>6.1510000000000007</v>
      </c>
      <c r="N280" s="28">
        <f t="shared" si="264"/>
        <v>3.5300928000000001E-4</v>
      </c>
      <c r="O280">
        <v>2296</v>
      </c>
      <c r="P280" s="47">
        <f t="shared" si="243"/>
        <v>6.8040000000000003E-2</v>
      </c>
      <c r="Q280" s="47">
        <f t="shared" si="244"/>
        <v>1.0656E-13</v>
      </c>
      <c r="R280" s="47">
        <f t="shared" si="245"/>
        <v>4.5720000000000003E-5</v>
      </c>
      <c r="S280" s="47">
        <f t="shared" si="246"/>
        <v>4.572E-4</v>
      </c>
      <c r="T280" s="47">
        <f t="shared" si="247"/>
        <v>9.6840000000000001E-5</v>
      </c>
      <c r="U280" s="47">
        <f t="shared" si="248"/>
        <v>2.5524000000000001E-8</v>
      </c>
      <c r="V280" s="47">
        <f t="shared" si="249"/>
        <v>0.61919999999999997</v>
      </c>
      <c r="W280" s="47">
        <f t="shared" si="250"/>
        <v>3.7440000000000002</v>
      </c>
      <c r="X280" s="47">
        <f t="shared" si="251"/>
        <v>0.79559999999999997</v>
      </c>
      <c r="Y280" s="47">
        <f t="shared" si="252"/>
        <v>5.3279999999999998E-5</v>
      </c>
      <c r="Z280" s="47">
        <f t="shared" si="253"/>
        <v>1.3104E-3</v>
      </c>
      <c r="AA280" s="47">
        <f t="shared" si="265"/>
        <v>4.5396000000000001</v>
      </c>
      <c r="AB280" s="47">
        <f t="shared" si="266"/>
        <v>1.3636799999999999E-3</v>
      </c>
      <c r="AC280">
        <v>2296</v>
      </c>
      <c r="AD280" s="28">
        <f t="shared" si="254"/>
        <v>0.105</v>
      </c>
      <c r="AE280" s="28">
        <f t="shared" si="254"/>
        <v>1.667E-16</v>
      </c>
      <c r="AF280" s="28">
        <v>3.5410000000000001E-5</v>
      </c>
      <c r="AG280" s="28">
        <f t="shared" si="255"/>
        <v>4.4729999999999998E-4</v>
      </c>
      <c r="AH280" s="28">
        <f t="shared" si="256"/>
        <v>1.516E-4</v>
      </c>
      <c r="AI280" s="28">
        <f t="shared" si="257"/>
        <v>1.1370000000000001E-7</v>
      </c>
      <c r="AJ280" s="28">
        <f t="shared" si="258"/>
        <v>1.2789999999999999</v>
      </c>
      <c r="AK280" s="28">
        <f t="shared" si="259"/>
        <v>8.6499999999999994E-2</v>
      </c>
      <c r="AL280" s="28">
        <f t="shared" si="260"/>
        <v>1.1043000000000001</v>
      </c>
      <c r="AM280" s="28">
        <f t="shared" si="261"/>
        <v>0</v>
      </c>
      <c r="AN280" s="28">
        <f t="shared" si="262"/>
        <v>0</v>
      </c>
      <c r="AO280" s="28">
        <f t="shared" si="267"/>
        <v>1.1908000000000001</v>
      </c>
      <c r="AP280" s="47">
        <f t="shared" si="268"/>
        <v>0</v>
      </c>
    </row>
    <row r="281" spans="1:42" x14ac:dyDescent="0.3">
      <c r="A281">
        <v>2297</v>
      </c>
      <c r="B281" s="28">
        <f t="shared" si="233"/>
        <v>4.0300000000000002E-2</v>
      </c>
      <c r="C281" s="28">
        <f t="shared" si="233"/>
        <v>3.7399999999999997E-14</v>
      </c>
      <c r="D281" s="28">
        <f t="shared" si="234"/>
        <v>2.73E-5</v>
      </c>
      <c r="E281" s="28">
        <f t="shared" si="235"/>
        <v>2.6800000000000001E-4</v>
      </c>
      <c r="F281" s="28">
        <f t="shared" si="236"/>
        <v>6.0300000000000002E-5</v>
      </c>
      <c r="G281" s="28">
        <f t="shared" si="237"/>
        <v>1.37E-7</v>
      </c>
      <c r="H281" s="28">
        <f t="shared" si="238"/>
        <v>0.40600000000000003</v>
      </c>
      <c r="I281" s="28">
        <f t="shared" si="239"/>
        <v>5.69</v>
      </c>
      <c r="J281" s="28">
        <f t="shared" si="240"/>
        <v>0.46100000000000002</v>
      </c>
      <c r="K281" s="28">
        <f t="shared" si="241"/>
        <v>3.5300000000000002E-4</v>
      </c>
      <c r="L281" s="28">
        <f t="shared" si="242"/>
        <v>9.2799999999999994E-9</v>
      </c>
      <c r="M281" s="28">
        <f t="shared" si="263"/>
        <v>6.1510000000000007</v>
      </c>
      <c r="N281" s="28">
        <f t="shared" si="264"/>
        <v>3.5300928000000001E-4</v>
      </c>
      <c r="O281">
        <v>2297</v>
      </c>
      <c r="P281" s="47">
        <f t="shared" si="243"/>
        <v>6.8040000000000003E-2</v>
      </c>
      <c r="Q281" s="47">
        <f t="shared" si="244"/>
        <v>1.0656E-13</v>
      </c>
      <c r="R281" s="47">
        <f t="shared" si="245"/>
        <v>4.5720000000000003E-5</v>
      </c>
      <c r="S281" s="47">
        <f t="shared" si="246"/>
        <v>4.572E-4</v>
      </c>
      <c r="T281" s="47">
        <f t="shared" si="247"/>
        <v>9.6840000000000001E-5</v>
      </c>
      <c r="U281" s="47">
        <f t="shared" si="248"/>
        <v>2.5524000000000001E-8</v>
      </c>
      <c r="V281" s="47">
        <f t="shared" si="249"/>
        <v>0.61919999999999997</v>
      </c>
      <c r="W281" s="47">
        <f t="shared" si="250"/>
        <v>3.7440000000000002</v>
      </c>
      <c r="X281" s="47">
        <f t="shared" si="251"/>
        <v>0.79559999999999997</v>
      </c>
      <c r="Y281" s="47">
        <f t="shared" si="252"/>
        <v>5.3279999999999998E-5</v>
      </c>
      <c r="Z281" s="47">
        <f t="shared" si="253"/>
        <v>1.3104E-3</v>
      </c>
      <c r="AA281" s="47">
        <f t="shared" si="265"/>
        <v>4.5396000000000001</v>
      </c>
      <c r="AB281" s="47">
        <f t="shared" si="266"/>
        <v>1.3636799999999999E-3</v>
      </c>
      <c r="AC281">
        <v>2297</v>
      </c>
      <c r="AD281" s="28">
        <f t="shared" si="254"/>
        <v>0.105</v>
      </c>
      <c r="AE281" s="28">
        <f t="shared" ref="AE281" si="269">AE280</f>
        <v>1.667E-16</v>
      </c>
      <c r="AF281" s="28">
        <v>3.5410000000000001E-5</v>
      </c>
      <c r="AG281" s="28">
        <f t="shared" si="255"/>
        <v>4.4729999999999998E-4</v>
      </c>
      <c r="AH281" s="28">
        <f t="shared" si="256"/>
        <v>1.516E-4</v>
      </c>
      <c r="AI281" s="28">
        <f t="shared" si="257"/>
        <v>1.1370000000000001E-7</v>
      </c>
      <c r="AJ281" s="28">
        <f t="shared" si="258"/>
        <v>1.2789999999999999</v>
      </c>
      <c r="AK281" s="28">
        <f t="shared" si="259"/>
        <v>8.6499999999999994E-2</v>
      </c>
      <c r="AL281" s="28">
        <f t="shared" si="260"/>
        <v>1.1043000000000001</v>
      </c>
      <c r="AM281" s="28">
        <f t="shared" si="261"/>
        <v>0</v>
      </c>
      <c r="AN281" s="28">
        <f t="shared" si="262"/>
        <v>0</v>
      </c>
      <c r="AO281" s="28">
        <f t="shared" si="267"/>
        <v>1.1908000000000001</v>
      </c>
      <c r="AP281" s="47">
        <f t="shared" si="268"/>
        <v>0</v>
      </c>
    </row>
    <row r="282" spans="1:42" x14ac:dyDescent="0.3">
      <c r="A282">
        <v>2298</v>
      </c>
      <c r="B282" s="28">
        <f t="shared" ref="B282:C345" si="270">B281</f>
        <v>4.0300000000000002E-2</v>
      </c>
      <c r="C282" s="28">
        <f t="shared" si="270"/>
        <v>3.7399999999999997E-14</v>
      </c>
      <c r="D282" s="28">
        <f t="shared" ref="D282:D345" si="271">D281</f>
        <v>2.73E-5</v>
      </c>
      <c r="E282" s="28">
        <f t="shared" ref="E282:E345" si="272">E281</f>
        <v>2.6800000000000001E-4</v>
      </c>
      <c r="F282" s="28">
        <f t="shared" ref="F282:F345" si="273">F281</f>
        <v>6.0300000000000002E-5</v>
      </c>
      <c r="G282" s="28">
        <f t="shared" ref="G282:G345" si="274">G281</f>
        <v>1.37E-7</v>
      </c>
      <c r="H282" s="28">
        <f t="shared" ref="H282:H345" si="275">H281</f>
        <v>0.40600000000000003</v>
      </c>
      <c r="I282" s="28">
        <f t="shared" ref="I282:I345" si="276">I281</f>
        <v>5.69</v>
      </c>
      <c r="J282" s="28">
        <f t="shared" ref="J282:J345" si="277">J281</f>
        <v>0.46100000000000002</v>
      </c>
      <c r="K282" s="28">
        <f t="shared" ref="K282:K345" si="278">K281</f>
        <v>3.5300000000000002E-4</v>
      </c>
      <c r="L282" s="28">
        <f t="shared" ref="L282:L345" si="279">L281</f>
        <v>9.2799999999999994E-9</v>
      </c>
      <c r="M282" s="28">
        <f t="shared" si="263"/>
        <v>6.1510000000000007</v>
      </c>
      <c r="N282" s="28">
        <f t="shared" si="264"/>
        <v>3.5300928000000001E-4</v>
      </c>
      <c r="O282">
        <v>2298</v>
      </c>
      <c r="P282" s="47">
        <f t="shared" ref="P282:P345" si="280">P281</f>
        <v>6.8040000000000003E-2</v>
      </c>
      <c r="Q282" s="47">
        <f t="shared" ref="Q282:Q345" si="281">Q281</f>
        <v>1.0656E-13</v>
      </c>
      <c r="R282" s="47">
        <f t="shared" ref="R282:R345" si="282">R281</f>
        <v>4.5720000000000003E-5</v>
      </c>
      <c r="S282" s="47">
        <f t="shared" ref="S282:S345" si="283">S281</f>
        <v>4.572E-4</v>
      </c>
      <c r="T282" s="47">
        <f t="shared" ref="T282:T345" si="284">T281</f>
        <v>9.6840000000000001E-5</v>
      </c>
      <c r="U282" s="47">
        <f t="shared" ref="U282:U345" si="285">U281</f>
        <v>2.5524000000000001E-8</v>
      </c>
      <c r="V282" s="47">
        <f t="shared" ref="V282:V345" si="286">V281</f>
        <v>0.61919999999999997</v>
      </c>
      <c r="W282" s="47">
        <f t="shared" ref="W282:W345" si="287">W281</f>
        <v>3.7440000000000002</v>
      </c>
      <c r="X282" s="47">
        <f t="shared" ref="X282:X345" si="288">X281</f>
        <v>0.79559999999999997</v>
      </c>
      <c r="Y282" s="47">
        <f t="shared" ref="Y282:Y345" si="289">Y281</f>
        <v>5.3279999999999998E-5</v>
      </c>
      <c r="Z282" s="47">
        <f t="shared" ref="Z282:Z345" si="290">Z281</f>
        <v>1.3104E-3</v>
      </c>
      <c r="AA282" s="47">
        <f t="shared" si="265"/>
        <v>4.5396000000000001</v>
      </c>
      <c r="AB282" s="47">
        <f t="shared" si="266"/>
        <v>1.3636799999999999E-3</v>
      </c>
      <c r="AC282">
        <v>2298</v>
      </c>
      <c r="AD282" s="28">
        <f t="shared" ref="AD282:AE345" si="291">AD281</f>
        <v>0.105</v>
      </c>
      <c r="AE282" s="28">
        <f t="shared" si="291"/>
        <v>1.667E-16</v>
      </c>
      <c r="AF282" s="28">
        <v>3.5410000000000001E-5</v>
      </c>
      <c r="AG282" s="28">
        <f t="shared" ref="AG282:AG345" si="292">AG281</f>
        <v>4.4729999999999998E-4</v>
      </c>
      <c r="AH282" s="28">
        <f t="shared" ref="AH282:AH345" si="293">AH281</f>
        <v>1.516E-4</v>
      </c>
      <c r="AI282" s="28">
        <f t="shared" ref="AI282:AI345" si="294">AI281</f>
        <v>1.1370000000000001E-7</v>
      </c>
      <c r="AJ282" s="28">
        <f t="shared" ref="AJ282:AJ345" si="295">AJ281</f>
        <v>1.2789999999999999</v>
      </c>
      <c r="AK282" s="28">
        <f t="shared" ref="AK282:AK345" si="296">AK281</f>
        <v>8.6499999999999994E-2</v>
      </c>
      <c r="AL282" s="28">
        <f t="shared" ref="AL282:AL345" si="297">AL281</f>
        <v>1.1043000000000001</v>
      </c>
      <c r="AM282" s="28">
        <f t="shared" ref="AM282:AM345" si="298">AM281</f>
        <v>0</v>
      </c>
      <c r="AN282" s="28">
        <f t="shared" ref="AN282:AN345" si="299">AN281</f>
        <v>0</v>
      </c>
      <c r="AO282" s="28">
        <f t="shared" si="267"/>
        <v>1.1908000000000001</v>
      </c>
      <c r="AP282" s="47">
        <f t="shared" si="268"/>
        <v>0</v>
      </c>
    </row>
    <row r="283" spans="1:42" x14ac:dyDescent="0.3">
      <c r="A283">
        <v>2299</v>
      </c>
      <c r="B283" s="28">
        <f t="shared" si="270"/>
        <v>4.0300000000000002E-2</v>
      </c>
      <c r="C283" s="28">
        <f t="shared" si="270"/>
        <v>3.7399999999999997E-14</v>
      </c>
      <c r="D283" s="28">
        <f t="shared" si="271"/>
        <v>2.73E-5</v>
      </c>
      <c r="E283" s="28">
        <f t="shared" si="272"/>
        <v>2.6800000000000001E-4</v>
      </c>
      <c r="F283" s="28">
        <f t="shared" si="273"/>
        <v>6.0300000000000002E-5</v>
      </c>
      <c r="G283" s="28">
        <f t="shared" si="274"/>
        <v>1.37E-7</v>
      </c>
      <c r="H283" s="28">
        <f t="shared" si="275"/>
        <v>0.40600000000000003</v>
      </c>
      <c r="I283" s="28">
        <f t="shared" si="276"/>
        <v>5.69</v>
      </c>
      <c r="J283" s="28">
        <f t="shared" si="277"/>
        <v>0.46100000000000002</v>
      </c>
      <c r="K283" s="28">
        <f t="shared" si="278"/>
        <v>3.5300000000000002E-4</v>
      </c>
      <c r="L283" s="28">
        <f t="shared" si="279"/>
        <v>9.2799999999999994E-9</v>
      </c>
      <c r="M283" s="28">
        <f t="shared" si="263"/>
        <v>6.1510000000000007</v>
      </c>
      <c r="N283" s="28">
        <f t="shared" si="264"/>
        <v>3.5300928000000001E-4</v>
      </c>
      <c r="O283">
        <v>2299</v>
      </c>
      <c r="P283" s="47">
        <f t="shared" si="280"/>
        <v>6.8040000000000003E-2</v>
      </c>
      <c r="Q283" s="47">
        <f t="shared" si="281"/>
        <v>1.0656E-13</v>
      </c>
      <c r="R283" s="47">
        <f t="shared" si="282"/>
        <v>4.5720000000000003E-5</v>
      </c>
      <c r="S283" s="47">
        <f t="shared" si="283"/>
        <v>4.572E-4</v>
      </c>
      <c r="T283" s="47">
        <f t="shared" si="284"/>
        <v>9.6840000000000001E-5</v>
      </c>
      <c r="U283" s="47">
        <f t="shared" si="285"/>
        <v>2.5524000000000001E-8</v>
      </c>
      <c r="V283" s="47">
        <f t="shared" si="286"/>
        <v>0.61919999999999997</v>
      </c>
      <c r="W283" s="47">
        <f t="shared" si="287"/>
        <v>3.7440000000000002</v>
      </c>
      <c r="X283" s="47">
        <f t="shared" si="288"/>
        <v>0.79559999999999997</v>
      </c>
      <c r="Y283" s="47">
        <f t="shared" si="289"/>
        <v>5.3279999999999998E-5</v>
      </c>
      <c r="Z283" s="47">
        <f t="shared" si="290"/>
        <v>1.3104E-3</v>
      </c>
      <c r="AA283" s="47">
        <f t="shared" si="265"/>
        <v>4.5396000000000001</v>
      </c>
      <c r="AB283" s="47">
        <f t="shared" si="266"/>
        <v>1.3636799999999999E-3</v>
      </c>
      <c r="AC283">
        <v>2299</v>
      </c>
      <c r="AD283" s="28">
        <f t="shared" si="291"/>
        <v>0.105</v>
      </c>
      <c r="AE283" s="28">
        <f t="shared" si="291"/>
        <v>1.667E-16</v>
      </c>
      <c r="AF283" s="28">
        <v>3.5410000000000001E-5</v>
      </c>
      <c r="AG283" s="28">
        <f t="shared" si="292"/>
        <v>4.4729999999999998E-4</v>
      </c>
      <c r="AH283" s="28">
        <f t="shared" si="293"/>
        <v>1.516E-4</v>
      </c>
      <c r="AI283" s="28">
        <f t="shared" si="294"/>
        <v>1.1370000000000001E-7</v>
      </c>
      <c r="AJ283" s="28">
        <f t="shared" si="295"/>
        <v>1.2789999999999999</v>
      </c>
      <c r="AK283" s="28">
        <f t="shared" si="296"/>
        <v>8.6499999999999994E-2</v>
      </c>
      <c r="AL283" s="28">
        <f t="shared" si="297"/>
        <v>1.1043000000000001</v>
      </c>
      <c r="AM283" s="28">
        <f t="shared" si="298"/>
        <v>0</v>
      </c>
      <c r="AN283" s="28">
        <f t="shared" si="299"/>
        <v>0</v>
      </c>
      <c r="AO283" s="28">
        <f t="shared" si="267"/>
        <v>1.1908000000000001</v>
      </c>
      <c r="AP283" s="47">
        <f t="shared" si="268"/>
        <v>0</v>
      </c>
    </row>
    <row r="284" spans="1:42" x14ac:dyDescent="0.3">
      <c r="A284">
        <v>2300</v>
      </c>
      <c r="B284" s="28">
        <f t="shared" si="270"/>
        <v>4.0300000000000002E-2</v>
      </c>
      <c r="C284" s="28">
        <f t="shared" si="270"/>
        <v>3.7399999999999997E-14</v>
      </c>
      <c r="D284" s="28">
        <f t="shared" si="271"/>
        <v>2.73E-5</v>
      </c>
      <c r="E284" s="28">
        <f t="shared" si="272"/>
        <v>2.6800000000000001E-4</v>
      </c>
      <c r="F284" s="28">
        <f t="shared" si="273"/>
        <v>6.0300000000000002E-5</v>
      </c>
      <c r="G284" s="28">
        <f t="shared" si="274"/>
        <v>1.37E-7</v>
      </c>
      <c r="H284" s="28">
        <f t="shared" si="275"/>
        <v>0.40600000000000003</v>
      </c>
      <c r="I284" s="28">
        <f t="shared" si="276"/>
        <v>5.69</v>
      </c>
      <c r="J284" s="28">
        <f t="shared" si="277"/>
        <v>0.46100000000000002</v>
      </c>
      <c r="K284" s="28">
        <f t="shared" si="278"/>
        <v>3.5300000000000002E-4</v>
      </c>
      <c r="L284" s="28">
        <f t="shared" si="279"/>
        <v>9.2799999999999994E-9</v>
      </c>
      <c r="M284" s="28">
        <f t="shared" si="263"/>
        <v>6.1510000000000007</v>
      </c>
      <c r="N284" s="28">
        <f t="shared" si="264"/>
        <v>3.5300928000000001E-4</v>
      </c>
      <c r="O284">
        <v>2300</v>
      </c>
      <c r="P284" s="47">
        <f t="shared" si="280"/>
        <v>6.8040000000000003E-2</v>
      </c>
      <c r="Q284" s="47">
        <f t="shared" si="281"/>
        <v>1.0656E-13</v>
      </c>
      <c r="R284" s="47">
        <f t="shared" si="282"/>
        <v>4.5720000000000003E-5</v>
      </c>
      <c r="S284" s="47">
        <f t="shared" si="283"/>
        <v>4.572E-4</v>
      </c>
      <c r="T284" s="47">
        <f t="shared" si="284"/>
        <v>9.6840000000000001E-5</v>
      </c>
      <c r="U284" s="47">
        <f t="shared" si="285"/>
        <v>2.5524000000000001E-8</v>
      </c>
      <c r="V284" s="47">
        <f t="shared" si="286"/>
        <v>0.61919999999999997</v>
      </c>
      <c r="W284" s="47">
        <f t="shared" si="287"/>
        <v>3.7440000000000002</v>
      </c>
      <c r="X284" s="47">
        <f t="shared" si="288"/>
        <v>0.79559999999999997</v>
      </c>
      <c r="Y284" s="47">
        <f t="shared" si="289"/>
        <v>5.3279999999999998E-5</v>
      </c>
      <c r="Z284" s="47">
        <f t="shared" si="290"/>
        <v>1.3104E-3</v>
      </c>
      <c r="AA284" s="47">
        <f t="shared" si="265"/>
        <v>4.5396000000000001</v>
      </c>
      <c r="AB284" s="47">
        <f t="shared" si="266"/>
        <v>1.3636799999999999E-3</v>
      </c>
      <c r="AC284">
        <v>2300</v>
      </c>
      <c r="AD284" s="28">
        <f t="shared" si="291"/>
        <v>0.105</v>
      </c>
      <c r="AE284" s="28">
        <f t="shared" si="291"/>
        <v>1.667E-16</v>
      </c>
      <c r="AF284" s="28">
        <v>3.5410000000000001E-5</v>
      </c>
      <c r="AG284" s="28">
        <f t="shared" si="292"/>
        <v>4.4729999999999998E-4</v>
      </c>
      <c r="AH284" s="28">
        <f t="shared" si="293"/>
        <v>1.516E-4</v>
      </c>
      <c r="AI284" s="28">
        <f t="shared" si="294"/>
        <v>1.1370000000000001E-7</v>
      </c>
      <c r="AJ284" s="28">
        <f t="shared" si="295"/>
        <v>1.2789999999999999</v>
      </c>
      <c r="AK284" s="28">
        <f t="shared" si="296"/>
        <v>8.6499999999999994E-2</v>
      </c>
      <c r="AL284" s="28">
        <f t="shared" si="297"/>
        <v>1.1043000000000001</v>
      </c>
      <c r="AM284" s="28">
        <f t="shared" si="298"/>
        <v>0</v>
      </c>
      <c r="AN284" s="28">
        <f t="shared" si="299"/>
        <v>0</v>
      </c>
      <c r="AO284" s="28">
        <f t="shared" si="267"/>
        <v>1.1908000000000001</v>
      </c>
      <c r="AP284" s="47">
        <f t="shared" si="268"/>
        <v>0</v>
      </c>
    </row>
    <row r="285" spans="1:42" x14ac:dyDescent="0.3">
      <c r="A285">
        <v>2301</v>
      </c>
      <c r="B285" s="28">
        <f t="shared" si="270"/>
        <v>4.0300000000000002E-2</v>
      </c>
      <c r="C285" s="28">
        <f t="shared" si="270"/>
        <v>3.7399999999999997E-14</v>
      </c>
      <c r="D285" s="28">
        <f t="shared" si="271"/>
        <v>2.73E-5</v>
      </c>
      <c r="E285" s="28">
        <f t="shared" si="272"/>
        <v>2.6800000000000001E-4</v>
      </c>
      <c r="F285" s="28">
        <f t="shared" si="273"/>
        <v>6.0300000000000002E-5</v>
      </c>
      <c r="G285" s="28">
        <f t="shared" si="274"/>
        <v>1.37E-7</v>
      </c>
      <c r="H285" s="28">
        <f t="shared" si="275"/>
        <v>0.40600000000000003</v>
      </c>
      <c r="I285" s="28">
        <f t="shared" si="276"/>
        <v>5.69</v>
      </c>
      <c r="J285" s="28">
        <f t="shared" si="277"/>
        <v>0.46100000000000002</v>
      </c>
      <c r="K285" s="28">
        <f t="shared" si="278"/>
        <v>3.5300000000000002E-4</v>
      </c>
      <c r="L285" s="28">
        <f t="shared" si="279"/>
        <v>9.2799999999999994E-9</v>
      </c>
      <c r="M285" s="28">
        <f t="shared" si="263"/>
        <v>6.1510000000000007</v>
      </c>
      <c r="N285" s="28">
        <f t="shared" si="264"/>
        <v>3.5300928000000001E-4</v>
      </c>
      <c r="O285">
        <v>2301</v>
      </c>
      <c r="P285" s="47">
        <f t="shared" si="280"/>
        <v>6.8040000000000003E-2</v>
      </c>
      <c r="Q285" s="47">
        <f t="shared" si="281"/>
        <v>1.0656E-13</v>
      </c>
      <c r="R285" s="47">
        <f t="shared" si="282"/>
        <v>4.5720000000000003E-5</v>
      </c>
      <c r="S285" s="47">
        <f t="shared" si="283"/>
        <v>4.572E-4</v>
      </c>
      <c r="T285" s="47">
        <f t="shared" si="284"/>
        <v>9.6840000000000001E-5</v>
      </c>
      <c r="U285" s="47">
        <f t="shared" si="285"/>
        <v>2.5524000000000001E-8</v>
      </c>
      <c r="V285" s="47">
        <f t="shared" si="286"/>
        <v>0.61919999999999997</v>
      </c>
      <c r="W285" s="47">
        <f t="shared" si="287"/>
        <v>3.7440000000000002</v>
      </c>
      <c r="X285" s="47">
        <f t="shared" si="288"/>
        <v>0.79559999999999997</v>
      </c>
      <c r="Y285" s="47">
        <f t="shared" si="289"/>
        <v>5.3279999999999998E-5</v>
      </c>
      <c r="Z285" s="47">
        <f t="shared" si="290"/>
        <v>1.3104E-3</v>
      </c>
      <c r="AA285" s="47">
        <f t="shared" si="265"/>
        <v>4.5396000000000001</v>
      </c>
      <c r="AB285" s="47">
        <f t="shared" si="266"/>
        <v>1.3636799999999999E-3</v>
      </c>
      <c r="AC285">
        <v>2301</v>
      </c>
      <c r="AD285" s="28">
        <f t="shared" si="291"/>
        <v>0.105</v>
      </c>
      <c r="AE285" s="28">
        <f t="shared" si="291"/>
        <v>1.667E-16</v>
      </c>
      <c r="AF285" s="28">
        <v>3.5410000000000001E-5</v>
      </c>
      <c r="AG285" s="28">
        <f t="shared" si="292"/>
        <v>4.4729999999999998E-4</v>
      </c>
      <c r="AH285" s="28">
        <f t="shared" si="293"/>
        <v>1.516E-4</v>
      </c>
      <c r="AI285" s="28">
        <f t="shared" si="294"/>
        <v>1.1370000000000001E-7</v>
      </c>
      <c r="AJ285" s="28">
        <f t="shared" si="295"/>
        <v>1.2789999999999999</v>
      </c>
      <c r="AK285" s="28">
        <f t="shared" si="296"/>
        <v>8.6499999999999994E-2</v>
      </c>
      <c r="AL285" s="28">
        <f t="shared" si="297"/>
        <v>1.1043000000000001</v>
      </c>
      <c r="AM285" s="28">
        <f t="shared" si="298"/>
        <v>0</v>
      </c>
      <c r="AN285" s="28">
        <f t="shared" si="299"/>
        <v>0</v>
      </c>
      <c r="AO285" s="28">
        <f t="shared" si="267"/>
        <v>1.1908000000000001</v>
      </c>
      <c r="AP285" s="47">
        <f t="shared" si="268"/>
        <v>0</v>
      </c>
    </row>
    <row r="286" spans="1:42" x14ac:dyDescent="0.3">
      <c r="A286">
        <v>2302</v>
      </c>
      <c r="B286" s="28">
        <f t="shared" si="270"/>
        <v>4.0300000000000002E-2</v>
      </c>
      <c r="C286" s="28">
        <f t="shared" si="270"/>
        <v>3.7399999999999997E-14</v>
      </c>
      <c r="D286" s="28">
        <f t="shared" si="271"/>
        <v>2.73E-5</v>
      </c>
      <c r="E286" s="28">
        <f t="shared" si="272"/>
        <v>2.6800000000000001E-4</v>
      </c>
      <c r="F286" s="28">
        <f t="shared" si="273"/>
        <v>6.0300000000000002E-5</v>
      </c>
      <c r="G286" s="28">
        <f t="shared" si="274"/>
        <v>1.37E-7</v>
      </c>
      <c r="H286" s="28">
        <f t="shared" si="275"/>
        <v>0.40600000000000003</v>
      </c>
      <c r="I286" s="28">
        <f t="shared" si="276"/>
        <v>5.69</v>
      </c>
      <c r="J286" s="28">
        <f t="shared" si="277"/>
        <v>0.46100000000000002</v>
      </c>
      <c r="K286" s="28">
        <f t="shared" si="278"/>
        <v>3.5300000000000002E-4</v>
      </c>
      <c r="L286" s="28">
        <f t="shared" si="279"/>
        <v>9.2799999999999994E-9</v>
      </c>
      <c r="M286" s="28">
        <f t="shared" si="263"/>
        <v>6.1510000000000007</v>
      </c>
      <c r="N286" s="28">
        <f t="shared" si="264"/>
        <v>3.5300928000000001E-4</v>
      </c>
      <c r="O286">
        <v>2302</v>
      </c>
      <c r="P286" s="47">
        <f t="shared" si="280"/>
        <v>6.8040000000000003E-2</v>
      </c>
      <c r="Q286" s="47">
        <f t="shared" si="281"/>
        <v>1.0656E-13</v>
      </c>
      <c r="R286" s="47">
        <f t="shared" si="282"/>
        <v>4.5720000000000003E-5</v>
      </c>
      <c r="S286" s="47">
        <f t="shared" si="283"/>
        <v>4.572E-4</v>
      </c>
      <c r="T286" s="47">
        <f t="shared" si="284"/>
        <v>9.6840000000000001E-5</v>
      </c>
      <c r="U286" s="47">
        <f t="shared" si="285"/>
        <v>2.5524000000000001E-8</v>
      </c>
      <c r="V286" s="47">
        <f t="shared" si="286"/>
        <v>0.61919999999999997</v>
      </c>
      <c r="W286" s="47">
        <f t="shared" si="287"/>
        <v>3.7440000000000002</v>
      </c>
      <c r="X286" s="47">
        <f t="shared" si="288"/>
        <v>0.79559999999999997</v>
      </c>
      <c r="Y286" s="47">
        <f t="shared" si="289"/>
        <v>5.3279999999999998E-5</v>
      </c>
      <c r="Z286" s="47">
        <f t="shared" si="290"/>
        <v>1.3104E-3</v>
      </c>
      <c r="AA286" s="47">
        <f t="shared" si="265"/>
        <v>4.5396000000000001</v>
      </c>
      <c r="AB286" s="47">
        <f t="shared" si="266"/>
        <v>1.3636799999999999E-3</v>
      </c>
      <c r="AC286">
        <v>2302</v>
      </c>
      <c r="AD286" s="28">
        <f t="shared" si="291"/>
        <v>0.105</v>
      </c>
      <c r="AE286" s="28">
        <f t="shared" si="291"/>
        <v>1.667E-16</v>
      </c>
      <c r="AF286" s="28">
        <v>3.5410000000000001E-5</v>
      </c>
      <c r="AG286" s="28">
        <f t="shared" si="292"/>
        <v>4.4729999999999998E-4</v>
      </c>
      <c r="AH286" s="28">
        <f t="shared" si="293"/>
        <v>1.516E-4</v>
      </c>
      <c r="AI286" s="28">
        <f t="shared" si="294"/>
        <v>1.1370000000000001E-7</v>
      </c>
      <c r="AJ286" s="28">
        <f t="shared" si="295"/>
        <v>1.2789999999999999</v>
      </c>
      <c r="AK286" s="28">
        <f t="shared" si="296"/>
        <v>8.6499999999999994E-2</v>
      </c>
      <c r="AL286" s="28">
        <f t="shared" si="297"/>
        <v>1.1043000000000001</v>
      </c>
      <c r="AM286" s="28">
        <f t="shared" si="298"/>
        <v>0</v>
      </c>
      <c r="AN286" s="28">
        <f t="shared" si="299"/>
        <v>0</v>
      </c>
      <c r="AO286" s="28">
        <f t="shared" si="267"/>
        <v>1.1908000000000001</v>
      </c>
      <c r="AP286" s="47">
        <f t="shared" si="268"/>
        <v>0</v>
      </c>
    </row>
    <row r="287" spans="1:42" x14ac:dyDescent="0.3">
      <c r="A287">
        <v>2303</v>
      </c>
      <c r="B287" s="28">
        <f t="shared" si="270"/>
        <v>4.0300000000000002E-2</v>
      </c>
      <c r="C287" s="28">
        <f t="shared" si="270"/>
        <v>3.7399999999999997E-14</v>
      </c>
      <c r="D287" s="28">
        <f t="shared" si="271"/>
        <v>2.73E-5</v>
      </c>
      <c r="E287" s="28">
        <f t="shared" si="272"/>
        <v>2.6800000000000001E-4</v>
      </c>
      <c r="F287" s="28">
        <f t="shared" si="273"/>
        <v>6.0300000000000002E-5</v>
      </c>
      <c r="G287" s="28">
        <f t="shared" si="274"/>
        <v>1.37E-7</v>
      </c>
      <c r="H287" s="28">
        <f t="shared" si="275"/>
        <v>0.40600000000000003</v>
      </c>
      <c r="I287" s="28">
        <f t="shared" si="276"/>
        <v>5.69</v>
      </c>
      <c r="J287" s="28">
        <f t="shared" si="277"/>
        <v>0.46100000000000002</v>
      </c>
      <c r="K287" s="28">
        <f t="shared" si="278"/>
        <v>3.5300000000000002E-4</v>
      </c>
      <c r="L287" s="28">
        <f t="shared" si="279"/>
        <v>9.2799999999999994E-9</v>
      </c>
      <c r="M287" s="28">
        <f t="shared" si="263"/>
        <v>6.1510000000000007</v>
      </c>
      <c r="N287" s="28">
        <f t="shared" si="264"/>
        <v>3.5300928000000001E-4</v>
      </c>
      <c r="O287">
        <v>2303</v>
      </c>
      <c r="P287" s="47">
        <f t="shared" si="280"/>
        <v>6.8040000000000003E-2</v>
      </c>
      <c r="Q287" s="47">
        <f t="shared" si="281"/>
        <v>1.0656E-13</v>
      </c>
      <c r="R287" s="47">
        <f t="shared" si="282"/>
        <v>4.5720000000000003E-5</v>
      </c>
      <c r="S287" s="47">
        <f t="shared" si="283"/>
        <v>4.572E-4</v>
      </c>
      <c r="T287" s="47">
        <f t="shared" si="284"/>
        <v>9.6840000000000001E-5</v>
      </c>
      <c r="U287" s="47">
        <f t="shared" si="285"/>
        <v>2.5524000000000001E-8</v>
      </c>
      <c r="V287" s="47">
        <f t="shared" si="286"/>
        <v>0.61919999999999997</v>
      </c>
      <c r="W287" s="47">
        <f t="shared" si="287"/>
        <v>3.7440000000000002</v>
      </c>
      <c r="X287" s="47">
        <f t="shared" si="288"/>
        <v>0.79559999999999997</v>
      </c>
      <c r="Y287" s="47">
        <f t="shared" si="289"/>
        <v>5.3279999999999998E-5</v>
      </c>
      <c r="Z287" s="47">
        <f t="shared" si="290"/>
        <v>1.3104E-3</v>
      </c>
      <c r="AA287" s="47">
        <f t="shared" si="265"/>
        <v>4.5396000000000001</v>
      </c>
      <c r="AB287" s="47">
        <f t="shared" si="266"/>
        <v>1.3636799999999999E-3</v>
      </c>
      <c r="AC287">
        <v>2303</v>
      </c>
      <c r="AD287" s="28">
        <f t="shared" si="291"/>
        <v>0.105</v>
      </c>
      <c r="AE287" s="28">
        <f t="shared" si="291"/>
        <v>1.667E-16</v>
      </c>
      <c r="AF287" s="28">
        <v>3.5410000000000001E-5</v>
      </c>
      <c r="AG287" s="28">
        <f t="shared" si="292"/>
        <v>4.4729999999999998E-4</v>
      </c>
      <c r="AH287" s="28">
        <f t="shared" si="293"/>
        <v>1.516E-4</v>
      </c>
      <c r="AI287" s="28">
        <f t="shared" si="294"/>
        <v>1.1370000000000001E-7</v>
      </c>
      <c r="AJ287" s="28">
        <f t="shared" si="295"/>
        <v>1.2789999999999999</v>
      </c>
      <c r="AK287" s="28">
        <f t="shared" si="296"/>
        <v>8.6499999999999994E-2</v>
      </c>
      <c r="AL287" s="28">
        <f t="shared" si="297"/>
        <v>1.1043000000000001</v>
      </c>
      <c r="AM287" s="28">
        <f t="shared" si="298"/>
        <v>0</v>
      </c>
      <c r="AN287" s="28">
        <f t="shared" si="299"/>
        <v>0</v>
      </c>
      <c r="AO287" s="28">
        <f t="shared" si="267"/>
        <v>1.1908000000000001</v>
      </c>
      <c r="AP287" s="47">
        <f t="shared" si="268"/>
        <v>0</v>
      </c>
    </row>
    <row r="288" spans="1:42" x14ac:dyDescent="0.3">
      <c r="A288">
        <v>2304</v>
      </c>
      <c r="B288" s="28">
        <f t="shared" si="270"/>
        <v>4.0300000000000002E-2</v>
      </c>
      <c r="C288" s="28">
        <f t="shared" si="270"/>
        <v>3.7399999999999997E-14</v>
      </c>
      <c r="D288" s="28">
        <f t="shared" si="271"/>
        <v>2.73E-5</v>
      </c>
      <c r="E288" s="28">
        <f t="shared" si="272"/>
        <v>2.6800000000000001E-4</v>
      </c>
      <c r="F288" s="28">
        <f t="shared" si="273"/>
        <v>6.0300000000000002E-5</v>
      </c>
      <c r="G288" s="28">
        <f t="shared" si="274"/>
        <v>1.37E-7</v>
      </c>
      <c r="H288" s="28">
        <f t="shared" si="275"/>
        <v>0.40600000000000003</v>
      </c>
      <c r="I288" s="28">
        <f t="shared" si="276"/>
        <v>5.69</v>
      </c>
      <c r="J288" s="28">
        <f t="shared" si="277"/>
        <v>0.46100000000000002</v>
      </c>
      <c r="K288" s="28">
        <f t="shared" si="278"/>
        <v>3.5300000000000002E-4</v>
      </c>
      <c r="L288" s="28">
        <f t="shared" si="279"/>
        <v>9.2799999999999994E-9</v>
      </c>
      <c r="M288" s="28">
        <f t="shared" si="263"/>
        <v>6.1510000000000007</v>
      </c>
      <c r="N288" s="28">
        <f t="shared" si="264"/>
        <v>3.5300928000000001E-4</v>
      </c>
      <c r="O288">
        <v>2304</v>
      </c>
      <c r="P288" s="47">
        <f t="shared" si="280"/>
        <v>6.8040000000000003E-2</v>
      </c>
      <c r="Q288" s="47">
        <f t="shared" si="281"/>
        <v>1.0656E-13</v>
      </c>
      <c r="R288" s="47">
        <f t="shared" si="282"/>
        <v>4.5720000000000003E-5</v>
      </c>
      <c r="S288" s="47">
        <f t="shared" si="283"/>
        <v>4.572E-4</v>
      </c>
      <c r="T288" s="47">
        <f t="shared" si="284"/>
        <v>9.6840000000000001E-5</v>
      </c>
      <c r="U288" s="47">
        <f t="shared" si="285"/>
        <v>2.5524000000000001E-8</v>
      </c>
      <c r="V288" s="47">
        <f t="shared" si="286"/>
        <v>0.61919999999999997</v>
      </c>
      <c r="W288" s="47">
        <f t="shared" si="287"/>
        <v>3.7440000000000002</v>
      </c>
      <c r="X288" s="47">
        <f t="shared" si="288"/>
        <v>0.79559999999999997</v>
      </c>
      <c r="Y288" s="47">
        <f t="shared" si="289"/>
        <v>5.3279999999999998E-5</v>
      </c>
      <c r="Z288" s="47">
        <f t="shared" si="290"/>
        <v>1.3104E-3</v>
      </c>
      <c r="AA288" s="47">
        <f t="shared" si="265"/>
        <v>4.5396000000000001</v>
      </c>
      <c r="AB288" s="47">
        <f t="shared" si="266"/>
        <v>1.3636799999999999E-3</v>
      </c>
      <c r="AC288">
        <v>2304</v>
      </c>
      <c r="AD288" s="28">
        <f t="shared" si="291"/>
        <v>0.105</v>
      </c>
      <c r="AE288" s="28">
        <f t="shared" si="291"/>
        <v>1.667E-16</v>
      </c>
      <c r="AF288" s="28">
        <v>3.5410000000000001E-5</v>
      </c>
      <c r="AG288" s="28">
        <f t="shared" si="292"/>
        <v>4.4729999999999998E-4</v>
      </c>
      <c r="AH288" s="28">
        <f t="shared" si="293"/>
        <v>1.516E-4</v>
      </c>
      <c r="AI288" s="28">
        <f t="shared" si="294"/>
        <v>1.1370000000000001E-7</v>
      </c>
      <c r="AJ288" s="28">
        <f t="shared" si="295"/>
        <v>1.2789999999999999</v>
      </c>
      <c r="AK288" s="28">
        <f t="shared" si="296"/>
        <v>8.6499999999999994E-2</v>
      </c>
      <c r="AL288" s="28">
        <f t="shared" si="297"/>
        <v>1.1043000000000001</v>
      </c>
      <c r="AM288" s="28">
        <f t="shared" si="298"/>
        <v>0</v>
      </c>
      <c r="AN288" s="28">
        <f t="shared" si="299"/>
        <v>0</v>
      </c>
      <c r="AO288" s="28">
        <f t="shared" si="267"/>
        <v>1.1908000000000001</v>
      </c>
      <c r="AP288" s="47">
        <f t="shared" si="268"/>
        <v>0</v>
      </c>
    </row>
    <row r="289" spans="1:42" x14ac:dyDescent="0.3">
      <c r="A289">
        <v>2305</v>
      </c>
      <c r="B289" s="28">
        <f t="shared" si="270"/>
        <v>4.0300000000000002E-2</v>
      </c>
      <c r="C289" s="28">
        <f t="shared" si="270"/>
        <v>3.7399999999999997E-14</v>
      </c>
      <c r="D289" s="28">
        <f t="shared" si="271"/>
        <v>2.73E-5</v>
      </c>
      <c r="E289" s="28">
        <f t="shared" si="272"/>
        <v>2.6800000000000001E-4</v>
      </c>
      <c r="F289" s="28">
        <f t="shared" si="273"/>
        <v>6.0300000000000002E-5</v>
      </c>
      <c r="G289" s="28">
        <f t="shared" si="274"/>
        <v>1.37E-7</v>
      </c>
      <c r="H289" s="28">
        <f t="shared" si="275"/>
        <v>0.40600000000000003</v>
      </c>
      <c r="I289" s="28">
        <f t="shared" si="276"/>
        <v>5.69</v>
      </c>
      <c r="J289" s="28">
        <f t="shared" si="277"/>
        <v>0.46100000000000002</v>
      </c>
      <c r="K289" s="28">
        <f t="shared" si="278"/>
        <v>3.5300000000000002E-4</v>
      </c>
      <c r="L289" s="28">
        <f t="shared" si="279"/>
        <v>9.2799999999999994E-9</v>
      </c>
      <c r="M289" s="28">
        <f t="shared" si="263"/>
        <v>6.1510000000000007</v>
      </c>
      <c r="N289" s="28">
        <f t="shared" si="264"/>
        <v>3.5300928000000001E-4</v>
      </c>
      <c r="O289">
        <v>2305</v>
      </c>
      <c r="P289" s="47">
        <f t="shared" si="280"/>
        <v>6.8040000000000003E-2</v>
      </c>
      <c r="Q289" s="47">
        <f t="shared" si="281"/>
        <v>1.0656E-13</v>
      </c>
      <c r="R289" s="47">
        <f t="shared" si="282"/>
        <v>4.5720000000000003E-5</v>
      </c>
      <c r="S289" s="47">
        <f t="shared" si="283"/>
        <v>4.572E-4</v>
      </c>
      <c r="T289" s="47">
        <f t="shared" si="284"/>
        <v>9.6840000000000001E-5</v>
      </c>
      <c r="U289" s="47">
        <f t="shared" si="285"/>
        <v>2.5524000000000001E-8</v>
      </c>
      <c r="V289" s="47">
        <f t="shared" si="286"/>
        <v>0.61919999999999997</v>
      </c>
      <c r="W289" s="47">
        <f t="shared" si="287"/>
        <v>3.7440000000000002</v>
      </c>
      <c r="X289" s="47">
        <f t="shared" si="288"/>
        <v>0.79559999999999997</v>
      </c>
      <c r="Y289" s="47">
        <f t="shared" si="289"/>
        <v>5.3279999999999998E-5</v>
      </c>
      <c r="Z289" s="47">
        <f t="shared" si="290"/>
        <v>1.3104E-3</v>
      </c>
      <c r="AA289" s="47">
        <f t="shared" si="265"/>
        <v>4.5396000000000001</v>
      </c>
      <c r="AB289" s="47">
        <f t="shared" si="266"/>
        <v>1.3636799999999999E-3</v>
      </c>
      <c r="AC289">
        <v>2305</v>
      </c>
      <c r="AD289" s="28">
        <f t="shared" si="291"/>
        <v>0.105</v>
      </c>
      <c r="AE289" s="28">
        <f t="shared" si="291"/>
        <v>1.667E-16</v>
      </c>
      <c r="AF289" s="28">
        <v>3.5410000000000001E-5</v>
      </c>
      <c r="AG289" s="28">
        <f t="shared" si="292"/>
        <v>4.4729999999999998E-4</v>
      </c>
      <c r="AH289" s="28">
        <f t="shared" si="293"/>
        <v>1.516E-4</v>
      </c>
      <c r="AI289" s="28">
        <f t="shared" si="294"/>
        <v>1.1370000000000001E-7</v>
      </c>
      <c r="AJ289" s="28">
        <f t="shared" si="295"/>
        <v>1.2789999999999999</v>
      </c>
      <c r="AK289" s="28">
        <f t="shared" si="296"/>
        <v>8.6499999999999994E-2</v>
      </c>
      <c r="AL289" s="28">
        <f t="shared" si="297"/>
        <v>1.1043000000000001</v>
      </c>
      <c r="AM289" s="28">
        <f t="shared" si="298"/>
        <v>0</v>
      </c>
      <c r="AN289" s="28">
        <f t="shared" si="299"/>
        <v>0</v>
      </c>
      <c r="AO289" s="28">
        <f t="shared" si="267"/>
        <v>1.1908000000000001</v>
      </c>
      <c r="AP289" s="47">
        <f t="shared" si="268"/>
        <v>0</v>
      </c>
    </row>
    <row r="290" spans="1:42" x14ac:dyDescent="0.3">
      <c r="A290">
        <v>2306</v>
      </c>
      <c r="B290" s="28">
        <f t="shared" si="270"/>
        <v>4.0300000000000002E-2</v>
      </c>
      <c r="C290" s="28">
        <f t="shared" si="270"/>
        <v>3.7399999999999997E-14</v>
      </c>
      <c r="D290" s="28">
        <f t="shared" si="271"/>
        <v>2.73E-5</v>
      </c>
      <c r="E290" s="28">
        <f t="shared" si="272"/>
        <v>2.6800000000000001E-4</v>
      </c>
      <c r="F290" s="28">
        <f t="shared" si="273"/>
        <v>6.0300000000000002E-5</v>
      </c>
      <c r="G290" s="28">
        <f t="shared" si="274"/>
        <v>1.37E-7</v>
      </c>
      <c r="H290" s="28">
        <f t="shared" si="275"/>
        <v>0.40600000000000003</v>
      </c>
      <c r="I290" s="28">
        <f t="shared" si="276"/>
        <v>5.69</v>
      </c>
      <c r="J290" s="28">
        <f t="shared" si="277"/>
        <v>0.46100000000000002</v>
      </c>
      <c r="K290" s="28">
        <f t="shared" si="278"/>
        <v>3.5300000000000002E-4</v>
      </c>
      <c r="L290" s="28">
        <f t="shared" si="279"/>
        <v>9.2799999999999994E-9</v>
      </c>
      <c r="M290" s="28">
        <f t="shared" si="263"/>
        <v>6.1510000000000007</v>
      </c>
      <c r="N290" s="28">
        <f t="shared" si="264"/>
        <v>3.5300928000000001E-4</v>
      </c>
      <c r="O290">
        <v>2306</v>
      </c>
      <c r="P290" s="47">
        <f t="shared" si="280"/>
        <v>6.8040000000000003E-2</v>
      </c>
      <c r="Q290" s="47">
        <f t="shared" si="281"/>
        <v>1.0656E-13</v>
      </c>
      <c r="R290" s="47">
        <f t="shared" si="282"/>
        <v>4.5720000000000003E-5</v>
      </c>
      <c r="S290" s="47">
        <f t="shared" si="283"/>
        <v>4.572E-4</v>
      </c>
      <c r="T290" s="47">
        <f t="shared" si="284"/>
        <v>9.6840000000000001E-5</v>
      </c>
      <c r="U290" s="47">
        <f t="shared" si="285"/>
        <v>2.5524000000000001E-8</v>
      </c>
      <c r="V290" s="47">
        <f t="shared" si="286"/>
        <v>0.61919999999999997</v>
      </c>
      <c r="W290" s="47">
        <f t="shared" si="287"/>
        <v>3.7440000000000002</v>
      </c>
      <c r="X290" s="47">
        <f t="shared" si="288"/>
        <v>0.79559999999999997</v>
      </c>
      <c r="Y290" s="47">
        <f t="shared" si="289"/>
        <v>5.3279999999999998E-5</v>
      </c>
      <c r="Z290" s="47">
        <f t="shared" si="290"/>
        <v>1.3104E-3</v>
      </c>
      <c r="AA290" s="47">
        <f t="shared" si="265"/>
        <v>4.5396000000000001</v>
      </c>
      <c r="AB290" s="47">
        <f t="shared" si="266"/>
        <v>1.3636799999999999E-3</v>
      </c>
      <c r="AC290">
        <v>2306</v>
      </c>
      <c r="AD290" s="28">
        <f t="shared" si="291"/>
        <v>0.105</v>
      </c>
      <c r="AE290" s="28">
        <f t="shared" si="291"/>
        <v>1.667E-16</v>
      </c>
      <c r="AF290" s="28">
        <v>3.5410000000000001E-5</v>
      </c>
      <c r="AG290" s="28">
        <f t="shared" si="292"/>
        <v>4.4729999999999998E-4</v>
      </c>
      <c r="AH290" s="28">
        <f t="shared" si="293"/>
        <v>1.516E-4</v>
      </c>
      <c r="AI290" s="28">
        <f t="shared" si="294"/>
        <v>1.1370000000000001E-7</v>
      </c>
      <c r="AJ290" s="28">
        <f t="shared" si="295"/>
        <v>1.2789999999999999</v>
      </c>
      <c r="AK290" s="28">
        <f t="shared" si="296"/>
        <v>8.6499999999999994E-2</v>
      </c>
      <c r="AL290" s="28">
        <f t="shared" si="297"/>
        <v>1.1043000000000001</v>
      </c>
      <c r="AM290" s="28">
        <f t="shared" si="298"/>
        <v>0</v>
      </c>
      <c r="AN290" s="28">
        <f t="shared" si="299"/>
        <v>0</v>
      </c>
      <c r="AO290" s="28">
        <f t="shared" si="267"/>
        <v>1.1908000000000001</v>
      </c>
      <c r="AP290" s="47">
        <f t="shared" si="268"/>
        <v>0</v>
      </c>
    </row>
    <row r="291" spans="1:42" x14ac:dyDescent="0.3">
      <c r="A291">
        <v>2307</v>
      </c>
      <c r="B291" s="28">
        <f t="shared" si="270"/>
        <v>4.0300000000000002E-2</v>
      </c>
      <c r="C291" s="28">
        <f t="shared" si="270"/>
        <v>3.7399999999999997E-14</v>
      </c>
      <c r="D291" s="28">
        <f t="shared" si="271"/>
        <v>2.73E-5</v>
      </c>
      <c r="E291" s="28">
        <f t="shared" si="272"/>
        <v>2.6800000000000001E-4</v>
      </c>
      <c r="F291" s="28">
        <f t="shared" si="273"/>
        <v>6.0300000000000002E-5</v>
      </c>
      <c r="G291" s="28">
        <f t="shared" si="274"/>
        <v>1.37E-7</v>
      </c>
      <c r="H291" s="28">
        <f t="shared" si="275"/>
        <v>0.40600000000000003</v>
      </c>
      <c r="I291" s="28">
        <f t="shared" si="276"/>
        <v>5.69</v>
      </c>
      <c r="J291" s="28">
        <f t="shared" si="277"/>
        <v>0.46100000000000002</v>
      </c>
      <c r="K291" s="28">
        <f t="shared" si="278"/>
        <v>3.5300000000000002E-4</v>
      </c>
      <c r="L291" s="28">
        <f t="shared" si="279"/>
        <v>9.2799999999999994E-9</v>
      </c>
      <c r="M291" s="28">
        <f t="shared" si="263"/>
        <v>6.1510000000000007</v>
      </c>
      <c r="N291" s="28">
        <f t="shared" si="264"/>
        <v>3.5300928000000001E-4</v>
      </c>
      <c r="O291">
        <v>2307</v>
      </c>
      <c r="P291" s="47">
        <f t="shared" si="280"/>
        <v>6.8040000000000003E-2</v>
      </c>
      <c r="Q291" s="47">
        <f t="shared" si="281"/>
        <v>1.0656E-13</v>
      </c>
      <c r="R291" s="47">
        <f t="shared" si="282"/>
        <v>4.5720000000000003E-5</v>
      </c>
      <c r="S291" s="47">
        <f t="shared" si="283"/>
        <v>4.572E-4</v>
      </c>
      <c r="T291" s="47">
        <f t="shared" si="284"/>
        <v>9.6840000000000001E-5</v>
      </c>
      <c r="U291" s="47">
        <f t="shared" si="285"/>
        <v>2.5524000000000001E-8</v>
      </c>
      <c r="V291" s="47">
        <f t="shared" si="286"/>
        <v>0.61919999999999997</v>
      </c>
      <c r="W291" s="47">
        <f t="shared" si="287"/>
        <v>3.7440000000000002</v>
      </c>
      <c r="X291" s="47">
        <f t="shared" si="288"/>
        <v>0.79559999999999997</v>
      </c>
      <c r="Y291" s="47">
        <f t="shared" si="289"/>
        <v>5.3279999999999998E-5</v>
      </c>
      <c r="Z291" s="47">
        <f t="shared" si="290"/>
        <v>1.3104E-3</v>
      </c>
      <c r="AA291" s="47">
        <f t="shared" si="265"/>
        <v>4.5396000000000001</v>
      </c>
      <c r="AB291" s="47">
        <f t="shared" si="266"/>
        <v>1.3636799999999999E-3</v>
      </c>
      <c r="AC291">
        <v>2307</v>
      </c>
      <c r="AD291" s="28">
        <f t="shared" si="291"/>
        <v>0.105</v>
      </c>
      <c r="AE291" s="28">
        <f t="shared" si="291"/>
        <v>1.667E-16</v>
      </c>
      <c r="AF291" s="28">
        <v>3.5410000000000001E-5</v>
      </c>
      <c r="AG291" s="28">
        <f t="shared" si="292"/>
        <v>4.4729999999999998E-4</v>
      </c>
      <c r="AH291" s="28">
        <f t="shared" si="293"/>
        <v>1.516E-4</v>
      </c>
      <c r="AI291" s="28">
        <f t="shared" si="294"/>
        <v>1.1370000000000001E-7</v>
      </c>
      <c r="AJ291" s="28">
        <f t="shared" si="295"/>
        <v>1.2789999999999999</v>
      </c>
      <c r="AK291" s="28">
        <f t="shared" si="296"/>
        <v>8.6499999999999994E-2</v>
      </c>
      <c r="AL291" s="28">
        <f t="shared" si="297"/>
        <v>1.1043000000000001</v>
      </c>
      <c r="AM291" s="28">
        <f t="shared" si="298"/>
        <v>0</v>
      </c>
      <c r="AN291" s="28">
        <f t="shared" si="299"/>
        <v>0</v>
      </c>
      <c r="AO291" s="28">
        <f t="shared" si="267"/>
        <v>1.1908000000000001</v>
      </c>
      <c r="AP291" s="47">
        <f t="shared" si="268"/>
        <v>0</v>
      </c>
    </row>
    <row r="292" spans="1:42" x14ac:dyDescent="0.3">
      <c r="A292">
        <v>2308</v>
      </c>
      <c r="B292" s="28">
        <f t="shared" si="270"/>
        <v>4.0300000000000002E-2</v>
      </c>
      <c r="C292" s="28">
        <f t="shared" si="270"/>
        <v>3.7399999999999997E-14</v>
      </c>
      <c r="D292" s="28">
        <f t="shared" si="271"/>
        <v>2.73E-5</v>
      </c>
      <c r="E292" s="28">
        <f t="shared" si="272"/>
        <v>2.6800000000000001E-4</v>
      </c>
      <c r="F292" s="28">
        <f t="shared" si="273"/>
        <v>6.0300000000000002E-5</v>
      </c>
      <c r="G292" s="28">
        <f t="shared" si="274"/>
        <v>1.37E-7</v>
      </c>
      <c r="H292" s="28">
        <f t="shared" si="275"/>
        <v>0.40600000000000003</v>
      </c>
      <c r="I292" s="28">
        <f t="shared" si="276"/>
        <v>5.69</v>
      </c>
      <c r="J292" s="28">
        <f t="shared" si="277"/>
        <v>0.46100000000000002</v>
      </c>
      <c r="K292" s="28">
        <f t="shared" si="278"/>
        <v>3.5300000000000002E-4</v>
      </c>
      <c r="L292" s="28">
        <f t="shared" si="279"/>
        <v>9.2799999999999994E-9</v>
      </c>
      <c r="M292" s="28">
        <f t="shared" si="263"/>
        <v>6.1510000000000007</v>
      </c>
      <c r="N292" s="28">
        <f t="shared" si="264"/>
        <v>3.5300928000000001E-4</v>
      </c>
      <c r="O292">
        <v>2308</v>
      </c>
      <c r="P292" s="47">
        <f t="shared" si="280"/>
        <v>6.8040000000000003E-2</v>
      </c>
      <c r="Q292" s="47">
        <f t="shared" si="281"/>
        <v>1.0656E-13</v>
      </c>
      <c r="R292" s="47">
        <f t="shared" si="282"/>
        <v>4.5720000000000003E-5</v>
      </c>
      <c r="S292" s="47">
        <f t="shared" si="283"/>
        <v>4.572E-4</v>
      </c>
      <c r="T292" s="47">
        <f t="shared" si="284"/>
        <v>9.6840000000000001E-5</v>
      </c>
      <c r="U292" s="47">
        <f t="shared" si="285"/>
        <v>2.5524000000000001E-8</v>
      </c>
      <c r="V292" s="47">
        <f t="shared" si="286"/>
        <v>0.61919999999999997</v>
      </c>
      <c r="W292" s="47">
        <f t="shared" si="287"/>
        <v>3.7440000000000002</v>
      </c>
      <c r="X292" s="47">
        <f t="shared" si="288"/>
        <v>0.79559999999999997</v>
      </c>
      <c r="Y292" s="47">
        <f t="shared" si="289"/>
        <v>5.3279999999999998E-5</v>
      </c>
      <c r="Z292" s="47">
        <f t="shared" si="290"/>
        <v>1.3104E-3</v>
      </c>
      <c r="AA292" s="47">
        <f t="shared" si="265"/>
        <v>4.5396000000000001</v>
      </c>
      <c r="AB292" s="47">
        <f t="shared" si="266"/>
        <v>1.3636799999999999E-3</v>
      </c>
      <c r="AC292">
        <v>2308</v>
      </c>
      <c r="AD292" s="28">
        <f t="shared" si="291"/>
        <v>0.105</v>
      </c>
      <c r="AE292" s="28">
        <f t="shared" si="291"/>
        <v>1.667E-16</v>
      </c>
      <c r="AF292" s="28">
        <v>3.5410000000000001E-5</v>
      </c>
      <c r="AG292" s="28">
        <f t="shared" si="292"/>
        <v>4.4729999999999998E-4</v>
      </c>
      <c r="AH292" s="28">
        <f t="shared" si="293"/>
        <v>1.516E-4</v>
      </c>
      <c r="AI292" s="28">
        <f t="shared" si="294"/>
        <v>1.1370000000000001E-7</v>
      </c>
      <c r="AJ292" s="28">
        <f t="shared" si="295"/>
        <v>1.2789999999999999</v>
      </c>
      <c r="AK292" s="28">
        <f t="shared" si="296"/>
        <v>8.6499999999999994E-2</v>
      </c>
      <c r="AL292" s="28">
        <f t="shared" si="297"/>
        <v>1.1043000000000001</v>
      </c>
      <c r="AM292" s="28">
        <f t="shared" si="298"/>
        <v>0</v>
      </c>
      <c r="AN292" s="28">
        <f t="shared" si="299"/>
        <v>0</v>
      </c>
      <c r="AO292" s="28">
        <f t="shared" si="267"/>
        <v>1.1908000000000001</v>
      </c>
      <c r="AP292" s="47">
        <f t="shared" si="268"/>
        <v>0</v>
      </c>
    </row>
    <row r="293" spans="1:42" x14ac:dyDescent="0.3">
      <c r="A293">
        <v>2309</v>
      </c>
      <c r="B293" s="28">
        <f t="shared" si="270"/>
        <v>4.0300000000000002E-2</v>
      </c>
      <c r="C293" s="28">
        <f t="shared" si="270"/>
        <v>3.7399999999999997E-14</v>
      </c>
      <c r="D293" s="28">
        <f t="shared" si="271"/>
        <v>2.73E-5</v>
      </c>
      <c r="E293" s="28">
        <f t="shared" si="272"/>
        <v>2.6800000000000001E-4</v>
      </c>
      <c r="F293" s="28">
        <f t="shared" si="273"/>
        <v>6.0300000000000002E-5</v>
      </c>
      <c r="G293" s="28">
        <f t="shared" si="274"/>
        <v>1.37E-7</v>
      </c>
      <c r="H293" s="28">
        <f t="shared" si="275"/>
        <v>0.40600000000000003</v>
      </c>
      <c r="I293" s="28">
        <f t="shared" si="276"/>
        <v>5.69</v>
      </c>
      <c r="J293" s="28">
        <f t="shared" si="277"/>
        <v>0.46100000000000002</v>
      </c>
      <c r="K293" s="28">
        <f t="shared" si="278"/>
        <v>3.5300000000000002E-4</v>
      </c>
      <c r="L293" s="28">
        <f t="shared" si="279"/>
        <v>9.2799999999999994E-9</v>
      </c>
      <c r="M293" s="28">
        <f t="shared" si="263"/>
        <v>6.1510000000000007</v>
      </c>
      <c r="N293" s="28">
        <f t="shared" si="264"/>
        <v>3.5300928000000001E-4</v>
      </c>
      <c r="O293">
        <v>2309</v>
      </c>
      <c r="P293" s="47">
        <f t="shared" si="280"/>
        <v>6.8040000000000003E-2</v>
      </c>
      <c r="Q293" s="47">
        <f t="shared" si="281"/>
        <v>1.0656E-13</v>
      </c>
      <c r="R293" s="47">
        <f t="shared" si="282"/>
        <v>4.5720000000000003E-5</v>
      </c>
      <c r="S293" s="47">
        <f t="shared" si="283"/>
        <v>4.572E-4</v>
      </c>
      <c r="T293" s="47">
        <f t="shared" si="284"/>
        <v>9.6840000000000001E-5</v>
      </c>
      <c r="U293" s="47">
        <f t="shared" si="285"/>
        <v>2.5524000000000001E-8</v>
      </c>
      <c r="V293" s="47">
        <f t="shared" si="286"/>
        <v>0.61919999999999997</v>
      </c>
      <c r="W293" s="47">
        <f t="shared" si="287"/>
        <v>3.7440000000000002</v>
      </c>
      <c r="X293" s="47">
        <f t="shared" si="288"/>
        <v>0.79559999999999997</v>
      </c>
      <c r="Y293" s="47">
        <f t="shared" si="289"/>
        <v>5.3279999999999998E-5</v>
      </c>
      <c r="Z293" s="47">
        <f t="shared" si="290"/>
        <v>1.3104E-3</v>
      </c>
      <c r="AA293" s="47">
        <f t="shared" si="265"/>
        <v>4.5396000000000001</v>
      </c>
      <c r="AB293" s="47">
        <f t="shared" si="266"/>
        <v>1.3636799999999999E-3</v>
      </c>
      <c r="AC293">
        <v>2309</v>
      </c>
      <c r="AD293" s="28">
        <f t="shared" si="291"/>
        <v>0.105</v>
      </c>
      <c r="AE293" s="28">
        <f t="shared" si="291"/>
        <v>1.667E-16</v>
      </c>
      <c r="AF293" s="28">
        <v>3.5410000000000001E-5</v>
      </c>
      <c r="AG293" s="28">
        <f t="shared" si="292"/>
        <v>4.4729999999999998E-4</v>
      </c>
      <c r="AH293" s="28">
        <f t="shared" si="293"/>
        <v>1.516E-4</v>
      </c>
      <c r="AI293" s="28">
        <f t="shared" si="294"/>
        <v>1.1370000000000001E-7</v>
      </c>
      <c r="AJ293" s="28">
        <f t="shared" si="295"/>
        <v>1.2789999999999999</v>
      </c>
      <c r="AK293" s="28">
        <f t="shared" si="296"/>
        <v>8.6499999999999994E-2</v>
      </c>
      <c r="AL293" s="28">
        <f t="shared" si="297"/>
        <v>1.1043000000000001</v>
      </c>
      <c r="AM293" s="28">
        <f t="shared" si="298"/>
        <v>0</v>
      </c>
      <c r="AN293" s="28">
        <f t="shared" si="299"/>
        <v>0</v>
      </c>
      <c r="AO293" s="28">
        <f t="shared" si="267"/>
        <v>1.1908000000000001</v>
      </c>
      <c r="AP293" s="47">
        <f t="shared" si="268"/>
        <v>0</v>
      </c>
    </row>
    <row r="294" spans="1:42" x14ac:dyDescent="0.3">
      <c r="A294">
        <v>2310</v>
      </c>
      <c r="B294" s="28">
        <f t="shared" si="270"/>
        <v>4.0300000000000002E-2</v>
      </c>
      <c r="C294" s="28">
        <f t="shared" si="270"/>
        <v>3.7399999999999997E-14</v>
      </c>
      <c r="D294" s="28">
        <f t="shared" si="271"/>
        <v>2.73E-5</v>
      </c>
      <c r="E294" s="28">
        <f t="shared" si="272"/>
        <v>2.6800000000000001E-4</v>
      </c>
      <c r="F294" s="28">
        <f t="shared" si="273"/>
        <v>6.0300000000000002E-5</v>
      </c>
      <c r="G294" s="28">
        <f t="shared" si="274"/>
        <v>1.37E-7</v>
      </c>
      <c r="H294" s="28">
        <f t="shared" si="275"/>
        <v>0.40600000000000003</v>
      </c>
      <c r="I294" s="28">
        <f t="shared" si="276"/>
        <v>5.69</v>
      </c>
      <c r="J294" s="28">
        <f t="shared" si="277"/>
        <v>0.46100000000000002</v>
      </c>
      <c r="K294" s="28">
        <f t="shared" si="278"/>
        <v>3.5300000000000002E-4</v>
      </c>
      <c r="L294" s="28">
        <f t="shared" si="279"/>
        <v>9.2799999999999994E-9</v>
      </c>
      <c r="M294" s="28">
        <f t="shared" si="263"/>
        <v>6.1510000000000007</v>
      </c>
      <c r="N294" s="28">
        <f t="shared" si="264"/>
        <v>3.5300928000000001E-4</v>
      </c>
      <c r="O294">
        <v>2310</v>
      </c>
      <c r="P294" s="47">
        <f t="shared" si="280"/>
        <v>6.8040000000000003E-2</v>
      </c>
      <c r="Q294" s="47">
        <f t="shared" si="281"/>
        <v>1.0656E-13</v>
      </c>
      <c r="R294" s="47">
        <f t="shared" si="282"/>
        <v>4.5720000000000003E-5</v>
      </c>
      <c r="S294" s="47">
        <f t="shared" si="283"/>
        <v>4.572E-4</v>
      </c>
      <c r="T294" s="47">
        <f t="shared" si="284"/>
        <v>9.6840000000000001E-5</v>
      </c>
      <c r="U294" s="47">
        <f t="shared" si="285"/>
        <v>2.5524000000000001E-8</v>
      </c>
      <c r="V294" s="47">
        <f t="shared" si="286"/>
        <v>0.61919999999999997</v>
      </c>
      <c r="W294" s="47">
        <f t="shared" si="287"/>
        <v>3.7440000000000002</v>
      </c>
      <c r="X294" s="47">
        <f t="shared" si="288"/>
        <v>0.79559999999999997</v>
      </c>
      <c r="Y294" s="47">
        <f t="shared" si="289"/>
        <v>5.3279999999999998E-5</v>
      </c>
      <c r="Z294" s="47">
        <f t="shared" si="290"/>
        <v>1.3104E-3</v>
      </c>
      <c r="AA294" s="47">
        <f t="shared" si="265"/>
        <v>4.5396000000000001</v>
      </c>
      <c r="AB294" s="47">
        <f t="shared" si="266"/>
        <v>1.3636799999999999E-3</v>
      </c>
      <c r="AC294">
        <v>2310</v>
      </c>
      <c r="AD294" s="28">
        <f t="shared" si="291"/>
        <v>0.105</v>
      </c>
      <c r="AE294" s="28">
        <f t="shared" si="291"/>
        <v>1.667E-16</v>
      </c>
      <c r="AF294" s="28">
        <v>3.5410000000000001E-5</v>
      </c>
      <c r="AG294" s="28">
        <f t="shared" si="292"/>
        <v>4.4729999999999998E-4</v>
      </c>
      <c r="AH294" s="28">
        <f t="shared" si="293"/>
        <v>1.516E-4</v>
      </c>
      <c r="AI294" s="28">
        <f t="shared" si="294"/>
        <v>1.1370000000000001E-7</v>
      </c>
      <c r="AJ294" s="28">
        <f t="shared" si="295"/>
        <v>1.2789999999999999</v>
      </c>
      <c r="AK294" s="28">
        <f t="shared" si="296"/>
        <v>8.6499999999999994E-2</v>
      </c>
      <c r="AL294" s="28">
        <f t="shared" si="297"/>
        <v>1.1043000000000001</v>
      </c>
      <c r="AM294" s="28">
        <f t="shared" si="298"/>
        <v>0</v>
      </c>
      <c r="AN294" s="28">
        <f t="shared" si="299"/>
        <v>0</v>
      </c>
      <c r="AO294" s="28">
        <f t="shared" si="267"/>
        <v>1.1908000000000001</v>
      </c>
      <c r="AP294" s="47">
        <f t="shared" si="268"/>
        <v>0</v>
      </c>
    </row>
    <row r="295" spans="1:42" x14ac:dyDescent="0.3">
      <c r="A295">
        <v>2311</v>
      </c>
      <c r="B295" s="28">
        <f t="shared" si="270"/>
        <v>4.0300000000000002E-2</v>
      </c>
      <c r="C295" s="28">
        <f t="shared" si="270"/>
        <v>3.7399999999999997E-14</v>
      </c>
      <c r="D295" s="28">
        <f t="shared" si="271"/>
        <v>2.73E-5</v>
      </c>
      <c r="E295" s="28">
        <f t="shared" si="272"/>
        <v>2.6800000000000001E-4</v>
      </c>
      <c r="F295" s="28">
        <f t="shared" si="273"/>
        <v>6.0300000000000002E-5</v>
      </c>
      <c r="G295" s="28">
        <f t="shared" si="274"/>
        <v>1.37E-7</v>
      </c>
      <c r="H295" s="28">
        <f t="shared" si="275"/>
        <v>0.40600000000000003</v>
      </c>
      <c r="I295" s="28">
        <f t="shared" si="276"/>
        <v>5.69</v>
      </c>
      <c r="J295" s="28">
        <f t="shared" si="277"/>
        <v>0.46100000000000002</v>
      </c>
      <c r="K295" s="28">
        <f t="shared" si="278"/>
        <v>3.5300000000000002E-4</v>
      </c>
      <c r="L295" s="28">
        <f t="shared" si="279"/>
        <v>9.2799999999999994E-9</v>
      </c>
      <c r="M295" s="28">
        <f t="shared" si="263"/>
        <v>6.1510000000000007</v>
      </c>
      <c r="N295" s="28">
        <f t="shared" si="264"/>
        <v>3.5300928000000001E-4</v>
      </c>
      <c r="O295">
        <v>2311</v>
      </c>
      <c r="P295" s="47">
        <f t="shared" si="280"/>
        <v>6.8040000000000003E-2</v>
      </c>
      <c r="Q295" s="47">
        <f t="shared" si="281"/>
        <v>1.0656E-13</v>
      </c>
      <c r="R295" s="47">
        <f t="shared" si="282"/>
        <v>4.5720000000000003E-5</v>
      </c>
      <c r="S295" s="47">
        <f t="shared" si="283"/>
        <v>4.572E-4</v>
      </c>
      <c r="T295" s="47">
        <f t="shared" si="284"/>
        <v>9.6840000000000001E-5</v>
      </c>
      <c r="U295" s="47">
        <f t="shared" si="285"/>
        <v>2.5524000000000001E-8</v>
      </c>
      <c r="V295" s="47">
        <f t="shared" si="286"/>
        <v>0.61919999999999997</v>
      </c>
      <c r="W295" s="47">
        <f t="shared" si="287"/>
        <v>3.7440000000000002</v>
      </c>
      <c r="X295" s="47">
        <f t="shared" si="288"/>
        <v>0.79559999999999997</v>
      </c>
      <c r="Y295" s="47">
        <f t="shared" si="289"/>
        <v>5.3279999999999998E-5</v>
      </c>
      <c r="Z295" s="47">
        <f t="shared" si="290"/>
        <v>1.3104E-3</v>
      </c>
      <c r="AA295" s="47">
        <f t="shared" si="265"/>
        <v>4.5396000000000001</v>
      </c>
      <c r="AB295" s="47">
        <f t="shared" si="266"/>
        <v>1.3636799999999999E-3</v>
      </c>
      <c r="AC295">
        <v>2311</v>
      </c>
      <c r="AD295" s="28">
        <f t="shared" si="291"/>
        <v>0.105</v>
      </c>
      <c r="AE295" s="28">
        <f t="shared" si="291"/>
        <v>1.667E-16</v>
      </c>
      <c r="AF295" s="28">
        <v>3.5410000000000001E-5</v>
      </c>
      <c r="AG295" s="28">
        <f t="shared" si="292"/>
        <v>4.4729999999999998E-4</v>
      </c>
      <c r="AH295" s="28">
        <f t="shared" si="293"/>
        <v>1.516E-4</v>
      </c>
      <c r="AI295" s="28">
        <f t="shared" si="294"/>
        <v>1.1370000000000001E-7</v>
      </c>
      <c r="AJ295" s="28">
        <f t="shared" si="295"/>
        <v>1.2789999999999999</v>
      </c>
      <c r="AK295" s="28">
        <f t="shared" si="296"/>
        <v>8.6499999999999994E-2</v>
      </c>
      <c r="AL295" s="28">
        <f t="shared" si="297"/>
        <v>1.1043000000000001</v>
      </c>
      <c r="AM295" s="28">
        <f t="shared" si="298"/>
        <v>0</v>
      </c>
      <c r="AN295" s="28">
        <f t="shared" si="299"/>
        <v>0</v>
      </c>
      <c r="AO295" s="28">
        <f t="shared" si="267"/>
        <v>1.1908000000000001</v>
      </c>
      <c r="AP295" s="47">
        <f t="shared" si="268"/>
        <v>0</v>
      </c>
    </row>
    <row r="296" spans="1:42" x14ac:dyDescent="0.3">
      <c r="A296">
        <v>2312</v>
      </c>
      <c r="B296" s="28">
        <f t="shared" si="270"/>
        <v>4.0300000000000002E-2</v>
      </c>
      <c r="C296" s="28">
        <f t="shared" si="270"/>
        <v>3.7399999999999997E-14</v>
      </c>
      <c r="D296" s="28">
        <f t="shared" si="271"/>
        <v>2.73E-5</v>
      </c>
      <c r="E296" s="28">
        <f t="shared" si="272"/>
        <v>2.6800000000000001E-4</v>
      </c>
      <c r="F296" s="28">
        <f t="shared" si="273"/>
        <v>6.0300000000000002E-5</v>
      </c>
      <c r="G296" s="28">
        <f t="shared" si="274"/>
        <v>1.37E-7</v>
      </c>
      <c r="H296" s="28">
        <f t="shared" si="275"/>
        <v>0.40600000000000003</v>
      </c>
      <c r="I296" s="28">
        <f t="shared" si="276"/>
        <v>5.69</v>
      </c>
      <c r="J296" s="28">
        <f t="shared" si="277"/>
        <v>0.46100000000000002</v>
      </c>
      <c r="K296" s="28">
        <f t="shared" si="278"/>
        <v>3.5300000000000002E-4</v>
      </c>
      <c r="L296" s="28">
        <f t="shared" si="279"/>
        <v>9.2799999999999994E-9</v>
      </c>
      <c r="M296" s="28">
        <f t="shared" si="263"/>
        <v>6.1510000000000007</v>
      </c>
      <c r="N296" s="28">
        <f t="shared" si="264"/>
        <v>3.5300928000000001E-4</v>
      </c>
      <c r="O296">
        <v>2312</v>
      </c>
      <c r="P296" s="47">
        <f t="shared" si="280"/>
        <v>6.8040000000000003E-2</v>
      </c>
      <c r="Q296" s="47">
        <f t="shared" si="281"/>
        <v>1.0656E-13</v>
      </c>
      <c r="R296" s="47">
        <f t="shared" si="282"/>
        <v>4.5720000000000003E-5</v>
      </c>
      <c r="S296" s="47">
        <f t="shared" si="283"/>
        <v>4.572E-4</v>
      </c>
      <c r="T296" s="47">
        <f t="shared" si="284"/>
        <v>9.6840000000000001E-5</v>
      </c>
      <c r="U296" s="47">
        <f t="shared" si="285"/>
        <v>2.5524000000000001E-8</v>
      </c>
      <c r="V296" s="47">
        <f t="shared" si="286"/>
        <v>0.61919999999999997</v>
      </c>
      <c r="W296" s="47">
        <f t="shared" si="287"/>
        <v>3.7440000000000002</v>
      </c>
      <c r="X296" s="47">
        <f t="shared" si="288"/>
        <v>0.79559999999999997</v>
      </c>
      <c r="Y296" s="47">
        <f t="shared" si="289"/>
        <v>5.3279999999999998E-5</v>
      </c>
      <c r="Z296" s="47">
        <f t="shared" si="290"/>
        <v>1.3104E-3</v>
      </c>
      <c r="AA296" s="47">
        <f t="shared" si="265"/>
        <v>4.5396000000000001</v>
      </c>
      <c r="AB296" s="47">
        <f t="shared" si="266"/>
        <v>1.3636799999999999E-3</v>
      </c>
      <c r="AC296">
        <v>2312</v>
      </c>
      <c r="AD296" s="28">
        <f t="shared" si="291"/>
        <v>0.105</v>
      </c>
      <c r="AE296" s="28">
        <f t="shared" si="291"/>
        <v>1.667E-16</v>
      </c>
      <c r="AF296" s="28">
        <v>3.5410000000000001E-5</v>
      </c>
      <c r="AG296" s="28">
        <f t="shared" si="292"/>
        <v>4.4729999999999998E-4</v>
      </c>
      <c r="AH296" s="28">
        <f t="shared" si="293"/>
        <v>1.516E-4</v>
      </c>
      <c r="AI296" s="28">
        <f t="shared" si="294"/>
        <v>1.1370000000000001E-7</v>
      </c>
      <c r="AJ296" s="28">
        <f t="shared" si="295"/>
        <v>1.2789999999999999</v>
      </c>
      <c r="AK296" s="28">
        <f t="shared" si="296"/>
        <v>8.6499999999999994E-2</v>
      </c>
      <c r="AL296" s="28">
        <f t="shared" si="297"/>
        <v>1.1043000000000001</v>
      </c>
      <c r="AM296" s="28">
        <f t="shared" si="298"/>
        <v>0</v>
      </c>
      <c r="AN296" s="28">
        <f t="shared" si="299"/>
        <v>0</v>
      </c>
      <c r="AO296" s="28">
        <f t="shared" si="267"/>
        <v>1.1908000000000001</v>
      </c>
      <c r="AP296" s="47">
        <f t="shared" si="268"/>
        <v>0</v>
      </c>
    </row>
    <row r="297" spans="1:42" x14ac:dyDescent="0.3">
      <c r="A297">
        <v>2313</v>
      </c>
      <c r="B297" s="28">
        <f t="shared" si="270"/>
        <v>4.0300000000000002E-2</v>
      </c>
      <c r="C297" s="28">
        <f t="shared" si="270"/>
        <v>3.7399999999999997E-14</v>
      </c>
      <c r="D297" s="28">
        <f t="shared" si="271"/>
        <v>2.73E-5</v>
      </c>
      <c r="E297" s="28">
        <f t="shared" si="272"/>
        <v>2.6800000000000001E-4</v>
      </c>
      <c r="F297" s="28">
        <f t="shared" si="273"/>
        <v>6.0300000000000002E-5</v>
      </c>
      <c r="G297" s="28">
        <f t="shared" si="274"/>
        <v>1.37E-7</v>
      </c>
      <c r="H297" s="28">
        <f t="shared" si="275"/>
        <v>0.40600000000000003</v>
      </c>
      <c r="I297" s="28">
        <f t="shared" si="276"/>
        <v>5.69</v>
      </c>
      <c r="J297" s="28">
        <f t="shared" si="277"/>
        <v>0.46100000000000002</v>
      </c>
      <c r="K297" s="28">
        <f t="shared" si="278"/>
        <v>3.5300000000000002E-4</v>
      </c>
      <c r="L297" s="28">
        <f t="shared" si="279"/>
        <v>9.2799999999999994E-9</v>
      </c>
      <c r="M297" s="28">
        <f t="shared" si="263"/>
        <v>6.1510000000000007</v>
      </c>
      <c r="N297" s="28">
        <f t="shared" si="264"/>
        <v>3.5300928000000001E-4</v>
      </c>
      <c r="O297">
        <v>2313</v>
      </c>
      <c r="P297" s="47">
        <f t="shared" si="280"/>
        <v>6.8040000000000003E-2</v>
      </c>
      <c r="Q297" s="47">
        <f t="shared" si="281"/>
        <v>1.0656E-13</v>
      </c>
      <c r="R297" s="47">
        <f t="shared" si="282"/>
        <v>4.5720000000000003E-5</v>
      </c>
      <c r="S297" s="47">
        <f t="shared" si="283"/>
        <v>4.572E-4</v>
      </c>
      <c r="T297" s="47">
        <f t="shared" si="284"/>
        <v>9.6840000000000001E-5</v>
      </c>
      <c r="U297" s="47">
        <f t="shared" si="285"/>
        <v>2.5524000000000001E-8</v>
      </c>
      <c r="V297" s="47">
        <f t="shared" si="286"/>
        <v>0.61919999999999997</v>
      </c>
      <c r="W297" s="47">
        <f t="shared" si="287"/>
        <v>3.7440000000000002</v>
      </c>
      <c r="X297" s="47">
        <f t="shared" si="288"/>
        <v>0.79559999999999997</v>
      </c>
      <c r="Y297" s="47">
        <f t="shared" si="289"/>
        <v>5.3279999999999998E-5</v>
      </c>
      <c r="Z297" s="47">
        <f t="shared" si="290"/>
        <v>1.3104E-3</v>
      </c>
      <c r="AA297" s="47">
        <f t="shared" si="265"/>
        <v>4.5396000000000001</v>
      </c>
      <c r="AB297" s="47">
        <f t="shared" si="266"/>
        <v>1.3636799999999999E-3</v>
      </c>
      <c r="AC297">
        <v>2313</v>
      </c>
      <c r="AD297" s="28">
        <f t="shared" si="291"/>
        <v>0.105</v>
      </c>
      <c r="AE297" s="28">
        <f t="shared" si="291"/>
        <v>1.667E-16</v>
      </c>
      <c r="AF297" s="28">
        <v>3.5410000000000001E-5</v>
      </c>
      <c r="AG297" s="28">
        <f t="shared" si="292"/>
        <v>4.4729999999999998E-4</v>
      </c>
      <c r="AH297" s="28">
        <f t="shared" si="293"/>
        <v>1.516E-4</v>
      </c>
      <c r="AI297" s="28">
        <f t="shared" si="294"/>
        <v>1.1370000000000001E-7</v>
      </c>
      <c r="AJ297" s="28">
        <f t="shared" si="295"/>
        <v>1.2789999999999999</v>
      </c>
      <c r="AK297" s="28">
        <f t="shared" si="296"/>
        <v>8.6499999999999994E-2</v>
      </c>
      <c r="AL297" s="28">
        <f t="shared" si="297"/>
        <v>1.1043000000000001</v>
      </c>
      <c r="AM297" s="28">
        <f t="shared" si="298"/>
        <v>0</v>
      </c>
      <c r="AN297" s="28">
        <f t="shared" si="299"/>
        <v>0</v>
      </c>
      <c r="AO297" s="28">
        <f t="shared" si="267"/>
        <v>1.1908000000000001</v>
      </c>
      <c r="AP297" s="47">
        <f t="shared" si="268"/>
        <v>0</v>
      </c>
    </row>
    <row r="298" spans="1:42" x14ac:dyDescent="0.3">
      <c r="A298">
        <v>2314</v>
      </c>
      <c r="B298" s="28">
        <f t="shared" si="270"/>
        <v>4.0300000000000002E-2</v>
      </c>
      <c r="C298" s="28">
        <f t="shared" si="270"/>
        <v>3.7399999999999997E-14</v>
      </c>
      <c r="D298" s="28">
        <f t="shared" si="271"/>
        <v>2.73E-5</v>
      </c>
      <c r="E298" s="28">
        <f t="shared" si="272"/>
        <v>2.6800000000000001E-4</v>
      </c>
      <c r="F298" s="28">
        <f t="shared" si="273"/>
        <v>6.0300000000000002E-5</v>
      </c>
      <c r="G298" s="28">
        <f t="shared" si="274"/>
        <v>1.37E-7</v>
      </c>
      <c r="H298" s="28">
        <f t="shared" si="275"/>
        <v>0.40600000000000003</v>
      </c>
      <c r="I298" s="28">
        <f t="shared" si="276"/>
        <v>5.69</v>
      </c>
      <c r="J298" s="28">
        <f t="shared" si="277"/>
        <v>0.46100000000000002</v>
      </c>
      <c r="K298" s="28">
        <f t="shared" si="278"/>
        <v>3.5300000000000002E-4</v>
      </c>
      <c r="L298" s="28">
        <f t="shared" si="279"/>
        <v>9.2799999999999994E-9</v>
      </c>
      <c r="M298" s="28">
        <f t="shared" si="263"/>
        <v>6.1510000000000007</v>
      </c>
      <c r="N298" s="28">
        <f t="shared" si="264"/>
        <v>3.5300928000000001E-4</v>
      </c>
      <c r="O298">
        <v>2314</v>
      </c>
      <c r="P298" s="47">
        <f t="shared" si="280"/>
        <v>6.8040000000000003E-2</v>
      </c>
      <c r="Q298" s="47">
        <f t="shared" si="281"/>
        <v>1.0656E-13</v>
      </c>
      <c r="R298" s="47">
        <f t="shared" si="282"/>
        <v>4.5720000000000003E-5</v>
      </c>
      <c r="S298" s="47">
        <f t="shared" si="283"/>
        <v>4.572E-4</v>
      </c>
      <c r="T298" s="47">
        <f t="shared" si="284"/>
        <v>9.6840000000000001E-5</v>
      </c>
      <c r="U298" s="47">
        <f t="shared" si="285"/>
        <v>2.5524000000000001E-8</v>
      </c>
      <c r="V298" s="47">
        <f t="shared" si="286"/>
        <v>0.61919999999999997</v>
      </c>
      <c r="W298" s="47">
        <f t="shared" si="287"/>
        <v>3.7440000000000002</v>
      </c>
      <c r="X298" s="47">
        <f t="shared" si="288"/>
        <v>0.79559999999999997</v>
      </c>
      <c r="Y298" s="47">
        <f t="shared" si="289"/>
        <v>5.3279999999999998E-5</v>
      </c>
      <c r="Z298" s="47">
        <f t="shared" si="290"/>
        <v>1.3104E-3</v>
      </c>
      <c r="AA298" s="47">
        <f t="shared" si="265"/>
        <v>4.5396000000000001</v>
      </c>
      <c r="AB298" s="47">
        <f t="shared" si="266"/>
        <v>1.3636799999999999E-3</v>
      </c>
      <c r="AC298">
        <v>2314</v>
      </c>
      <c r="AD298" s="28">
        <f t="shared" si="291"/>
        <v>0.105</v>
      </c>
      <c r="AE298" s="28">
        <f t="shared" si="291"/>
        <v>1.667E-16</v>
      </c>
      <c r="AF298" s="28">
        <v>3.5410000000000001E-5</v>
      </c>
      <c r="AG298" s="28">
        <f t="shared" si="292"/>
        <v>4.4729999999999998E-4</v>
      </c>
      <c r="AH298" s="28">
        <f t="shared" si="293"/>
        <v>1.516E-4</v>
      </c>
      <c r="AI298" s="28">
        <f t="shared" si="294"/>
        <v>1.1370000000000001E-7</v>
      </c>
      <c r="AJ298" s="28">
        <f t="shared" si="295"/>
        <v>1.2789999999999999</v>
      </c>
      <c r="AK298" s="28">
        <f t="shared" si="296"/>
        <v>8.6499999999999994E-2</v>
      </c>
      <c r="AL298" s="28">
        <f t="shared" si="297"/>
        <v>1.1043000000000001</v>
      </c>
      <c r="AM298" s="28">
        <f t="shared" si="298"/>
        <v>0</v>
      </c>
      <c r="AN298" s="28">
        <f t="shared" si="299"/>
        <v>0</v>
      </c>
      <c r="AO298" s="28">
        <f t="shared" si="267"/>
        <v>1.1908000000000001</v>
      </c>
      <c r="AP298" s="47">
        <f t="shared" si="268"/>
        <v>0</v>
      </c>
    </row>
    <row r="299" spans="1:42" x14ac:dyDescent="0.3">
      <c r="A299">
        <v>2315</v>
      </c>
      <c r="B299" s="28">
        <f t="shared" si="270"/>
        <v>4.0300000000000002E-2</v>
      </c>
      <c r="C299" s="28">
        <f t="shared" si="270"/>
        <v>3.7399999999999997E-14</v>
      </c>
      <c r="D299" s="28">
        <f t="shared" si="271"/>
        <v>2.73E-5</v>
      </c>
      <c r="E299" s="28">
        <f t="shared" si="272"/>
        <v>2.6800000000000001E-4</v>
      </c>
      <c r="F299" s="28">
        <f t="shared" si="273"/>
        <v>6.0300000000000002E-5</v>
      </c>
      <c r="G299" s="28">
        <f t="shared" si="274"/>
        <v>1.37E-7</v>
      </c>
      <c r="H299" s="28">
        <f t="shared" si="275"/>
        <v>0.40600000000000003</v>
      </c>
      <c r="I299" s="28">
        <f t="shared" si="276"/>
        <v>5.69</v>
      </c>
      <c r="J299" s="28">
        <f t="shared" si="277"/>
        <v>0.46100000000000002</v>
      </c>
      <c r="K299" s="28">
        <f t="shared" si="278"/>
        <v>3.5300000000000002E-4</v>
      </c>
      <c r="L299" s="28">
        <f t="shared" si="279"/>
        <v>9.2799999999999994E-9</v>
      </c>
      <c r="M299" s="28">
        <f t="shared" si="263"/>
        <v>6.1510000000000007</v>
      </c>
      <c r="N299" s="28">
        <f t="shared" si="264"/>
        <v>3.5300928000000001E-4</v>
      </c>
      <c r="O299">
        <v>2315</v>
      </c>
      <c r="P299" s="47">
        <f t="shared" si="280"/>
        <v>6.8040000000000003E-2</v>
      </c>
      <c r="Q299" s="47">
        <f t="shared" si="281"/>
        <v>1.0656E-13</v>
      </c>
      <c r="R299" s="47">
        <f t="shared" si="282"/>
        <v>4.5720000000000003E-5</v>
      </c>
      <c r="S299" s="47">
        <f t="shared" si="283"/>
        <v>4.572E-4</v>
      </c>
      <c r="T299" s="47">
        <f t="shared" si="284"/>
        <v>9.6840000000000001E-5</v>
      </c>
      <c r="U299" s="47">
        <f t="shared" si="285"/>
        <v>2.5524000000000001E-8</v>
      </c>
      <c r="V299" s="47">
        <f t="shared" si="286"/>
        <v>0.61919999999999997</v>
      </c>
      <c r="W299" s="47">
        <f t="shared" si="287"/>
        <v>3.7440000000000002</v>
      </c>
      <c r="X299" s="47">
        <f t="shared" si="288"/>
        <v>0.79559999999999997</v>
      </c>
      <c r="Y299" s="47">
        <f t="shared" si="289"/>
        <v>5.3279999999999998E-5</v>
      </c>
      <c r="Z299" s="47">
        <f t="shared" si="290"/>
        <v>1.3104E-3</v>
      </c>
      <c r="AA299" s="47">
        <f t="shared" si="265"/>
        <v>4.5396000000000001</v>
      </c>
      <c r="AB299" s="47">
        <f t="shared" si="266"/>
        <v>1.3636799999999999E-3</v>
      </c>
      <c r="AC299">
        <v>2315</v>
      </c>
      <c r="AD299" s="28">
        <f t="shared" si="291"/>
        <v>0.105</v>
      </c>
      <c r="AE299" s="28">
        <f t="shared" si="291"/>
        <v>1.667E-16</v>
      </c>
      <c r="AF299" s="28">
        <v>3.5410000000000001E-5</v>
      </c>
      <c r="AG299" s="28">
        <f t="shared" si="292"/>
        <v>4.4729999999999998E-4</v>
      </c>
      <c r="AH299" s="28">
        <f t="shared" si="293"/>
        <v>1.516E-4</v>
      </c>
      <c r="AI299" s="28">
        <f t="shared" si="294"/>
        <v>1.1370000000000001E-7</v>
      </c>
      <c r="AJ299" s="28">
        <f t="shared" si="295"/>
        <v>1.2789999999999999</v>
      </c>
      <c r="AK299" s="28">
        <f t="shared" si="296"/>
        <v>8.6499999999999994E-2</v>
      </c>
      <c r="AL299" s="28">
        <f t="shared" si="297"/>
        <v>1.1043000000000001</v>
      </c>
      <c r="AM299" s="28">
        <f t="shared" si="298"/>
        <v>0</v>
      </c>
      <c r="AN299" s="28">
        <f t="shared" si="299"/>
        <v>0</v>
      </c>
      <c r="AO299" s="28">
        <f t="shared" si="267"/>
        <v>1.1908000000000001</v>
      </c>
      <c r="AP299" s="47">
        <f t="shared" si="268"/>
        <v>0</v>
      </c>
    </row>
    <row r="300" spans="1:42" x14ac:dyDescent="0.3">
      <c r="A300">
        <v>2316</v>
      </c>
      <c r="B300" s="28">
        <f t="shared" si="270"/>
        <v>4.0300000000000002E-2</v>
      </c>
      <c r="C300" s="28">
        <f t="shared" si="270"/>
        <v>3.7399999999999997E-14</v>
      </c>
      <c r="D300" s="28">
        <f t="shared" si="271"/>
        <v>2.73E-5</v>
      </c>
      <c r="E300" s="28">
        <f t="shared" si="272"/>
        <v>2.6800000000000001E-4</v>
      </c>
      <c r="F300" s="28">
        <f t="shared" si="273"/>
        <v>6.0300000000000002E-5</v>
      </c>
      <c r="G300" s="28">
        <f t="shared" si="274"/>
        <v>1.37E-7</v>
      </c>
      <c r="H300" s="28">
        <f t="shared" si="275"/>
        <v>0.40600000000000003</v>
      </c>
      <c r="I300" s="28">
        <f t="shared" si="276"/>
        <v>5.69</v>
      </c>
      <c r="J300" s="28">
        <f t="shared" si="277"/>
        <v>0.46100000000000002</v>
      </c>
      <c r="K300" s="28">
        <f t="shared" si="278"/>
        <v>3.5300000000000002E-4</v>
      </c>
      <c r="L300" s="28">
        <f t="shared" si="279"/>
        <v>9.2799999999999994E-9</v>
      </c>
      <c r="M300" s="28">
        <f t="shared" si="263"/>
        <v>6.1510000000000007</v>
      </c>
      <c r="N300" s="28">
        <f t="shared" si="264"/>
        <v>3.5300928000000001E-4</v>
      </c>
      <c r="O300">
        <v>2316</v>
      </c>
      <c r="P300" s="47">
        <f t="shared" si="280"/>
        <v>6.8040000000000003E-2</v>
      </c>
      <c r="Q300" s="47">
        <f t="shared" si="281"/>
        <v>1.0656E-13</v>
      </c>
      <c r="R300" s="47">
        <f t="shared" si="282"/>
        <v>4.5720000000000003E-5</v>
      </c>
      <c r="S300" s="47">
        <f t="shared" si="283"/>
        <v>4.572E-4</v>
      </c>
      <c r="T300" s="47">
        <f t="shared" si="284"/>
        <v>9.6840000000000001E-5</v>
      </c>
      <c r="U300" s="47">
        <f t="shared" si="285"/>
        <v>2.5524000000000001E-8</v>
      </c>
      <c r="V300" s="47">
        <f t="shared" si="286"/>
        <v>0.61919999999999997</v>
      </c>
      <c r="W300" s="47">
        <f t="shared" si="287"/>
        <v>3.7440000000000002</v>
      </c>
      <c r="X300" s="47">
        <f t="shared" si="288"/>
        <v>0.79559999999999997</v>
      </c>
      <c r="Y300" s="47">
        <f t="shared" si="289"/>
        <v>5.3279999999999998E-5</v>
      </c>
      <c r="Z300" s="47">
        <f t="shared" si="290"/>
        <v>1.3104E-3</v>
      </c>
      <c r="AA300" s="47">
        <f t="shared" si="265"/>
        <v>4.5396000000000001</v>
      </c>
      <c r="AB300" s="47">
        <f t="shared" si="266"/>
        <v>1.3636799999999999E-3</v>
      </c>
      <c r="AC300">
        <v>2316</v>
      </c>
      <c r="AD300" s="28">
        <f t="shared" si="291"/>
        <v>0.105</v>
      </c>
      <c r="AE300" s="28">
        <f t="shared" si="291"/>
        <v>1.667E-16</v>
      </c>
      <c r="AF300" s="28">
        <v>3.5410000000000001E-5</v>
      </c>
      <c r="AG300" s="28">
        <f t="shared" si="292"/>
        <v>4.4729999999999998E-4</v>
      </c>
      <c r="AH300" s="28">
        <f t="shared" si="293"/>
        <v>1.516E-4</v>
      </c>
      <c r="AI300" s="28">
        <f t="shared" si="294"/>
        <v>1.1370000000000001E-7</v>
      </c>
      <c r="AJ300" s="28">
        <f t="shared" si="295"/>
        <v>1.2789999999999999</v>
      </c>
      <c r="AK300" s="28">
        <f t="shared" si="296"/>
        <v>8.6499999999999994E-2</v>
      </c>
      <c r="AL300" s="28">
        <f t="shared" si="297"/>
        <v>1.1043000000000001</v>
      </c>
      <c r="AM300" s="28">
        <f t="shared" si="298"/>
        <v>0</v>
      </c>
      <c r="AN300" s="28">
        <f t="shared" si="299"/>
        <v>0</v>
      </c>
      <c r="AO300" s="28">
        <f t="shared" si="267"/>
        <v>1.1908000000000001</v>
      </c>
      <c r="AP300" s="47">
        <f t="shared" si="268"/>
        <v>0</v>
      </c>
    </row>
    <row r="301" spans="1:42" x14ac:dyDescent="0.3">
      <c r="A301">
        <v>2317</v>
      </c>
      <c r="B301" s="28">
        <f t="shared" si="270"/>
        <v>4.0300000000000002E-2</v>
      </c>
      <c r="C301" s="28">
        <f t="shared" si="270"/>
        <v>3.7399999999999997E-14</v>
      </c>
      <c r="D301" s="28">
        <f t="shared" si="271"/>
        <v>2.73E-5</v>
      </c>
      <c r="E301" s="28">
        <f t="shared" si="272"/>
        <v>2.6800000000000001E-4</v>
      </c>
      <c r="F301" s="28">
        <f t="shared" si="273"/>
        <v>6.0300000000000002E-5</v>
      </c>
      <c r="G301" s="28">
        <f t="shared" si="274"/>
        <v>1.37E-7</v>
      </c>
      <c r="H301" s="28">
        <f t="shared" si="275"/>
        <v>0.40600000000000003</v>
      </c>
      <c r="I301" s="28">
        <f t="shared" si="276"/>
        <v>5.69</v>
      </c>
      <c r="J301" s="28">
        <f t="shared" si="277"/>
        <v>0.46100000000000002</v>
      </c>
      <c r="K301" s="28">
        <f t="shared" si="278"/>
        <v>3.5300000000000002E-4</v>
      </c>
      <c r="L301" s="28">
        <f t="shared" si="279"/>
        <v>9.2799999999999994E-9</v>
      </c>
      <c r="M301" s="28">
        <f t="shared" si="263"/>
        <v>6.1510000000000007</v>
      </c>
      <c r="N301" s="28">
        <f t="shared" si="264"/>
        <v>3.5300928000000001E-4</v>
      </c>
      <c r="O301">
        <v>2317</v>
      </c>
      <c r="P301" s="47">
        <f t="shared" si="280"/>
        <v>6.8040000000000003E-2</v>
      </c>
      <c r="Q301" s="47">
        <f t="shared" si="281"/>
        <v>1.0656E-13</v>
      </c>
      <c r="R301" s="47">
        <f t="shared" si="282"/>
        <v>4.5720000000000003E-5</v>
      </c>
      <c r="S301" s="47">
        <f t="shared" si="283"/>
        <v>4.572E-4</v>
      </c>
      <c r="T301" s="47">
        <f t="shared" si="284"/>
        <v>9.6840000000000001E-5</v>
      </c>
      <c r="U301" s="47">
        <f t="shared" si="285"/>
        <v>2.5524000000000001E-8</v>
      </c>
      <c r="V301" s="47">
        <f t="shared" si="286"/>
        <v>0.61919999999999997</v>
      </c>
      <c r="W301" s="47">
        <f t="shared" si="287"/>
        <v>3.7440000000000002</v>
      </c>
      <c r="X301" s="47">
        <f t="shared" si="288"/>
        <v>0.79559999999999997</v>
      </c>
      <c r="Y301" s="47">
        <f t="shared" si="289"/>
        <v>5.3279999999999998E-5</v>
      </c>
      <c r="Z301" s="47">
        <f t="shared" si="290"/>
        <v>1.3104E-3</v>
      </c>
      <c r="AA301" s="47">
        <f t="shared" si="265"/>
        <v>4.5396000000000001</v>
      </c>
      <c r="AB301" s="47">
        <f t="shared" si="266"/>
        <v>1.3636799999999999E-3</v>
      </c>
      <c r="AC301">
        <v>2317</v>
      </c>
      <c r="AD301" s="28">
        <f t="shared" si="291"/>
        <v>0.105</v>
      </c>
      <c r="AE301" s="28">
        <f t="shared" si="291"/>
        <v>1.667E-16</v>
      </c>
      <c r="AF301" s="28">
        <v>3.5410000000000001E-5</v>
      </c>
      <c r="AG301" s="28">
        <f t="shared" si="292"/>
        <v>4.4729999999999998E-4</v>
      </c>
      <c r="AH301" s="28">
        <f t="shared" si="293"/>
        <v>1.516E-4</v>
      </c>
      <c r="AI301" s="28">
        <f t="shared" si="294"/>
        <v>1.1370000000000001E-7</v>
      </c>
      <c r="AJ301" s="28">
        <f t="shared" si="295"/>
        <v>1.2789999999999999</v>
      </c>
      <c r="AK301" s="28">
        <f t="shared" si="296"/>
        <v>8.6499999999999994E-2</v>
      </c>
      <c r="AL301" s="28">
        <f t="shared" si="297"/>
        <v>1.1043000000000001</v>
      </c>
      <c r="AM301" s="28">
        <f t="shared" si="298"/>
        <v>0</v>
      </c>
      <c r="AN301" s="28">
        <f t="shared" si="299"/>
        <v>0</v>
      </c>
      <c r="AO301" s="28">
        <f t="shared" si="267"/>
        <v>1.1908000000000001</v>
      </c>
      <c r="AP301" s="47">
        <f t="shared" si="268"/>
        <v>0</v>
      </c>
    </row>
    <row r="302" spans="1:42" x14ac:dyDescent="0.3">
      <c r="A302">
        <v>2318</v>
      </c>
      <c r="B302" s="28">
        <f t="shared" si="270"/>
        <v>4.0300000000000002E-2</v>
      </c>
      <c r="C302" s="28">
        <f t="shared" si="270"/>
        <v>3.7399999999999997E-14</v>
      </c>
      <c r="D302" s="28">
        <f t="shared" si="271"/>
        <v>2.73E-5</v>
      </c>
      <c r="E302" s="28">
        <f t="shared" si="272"/>
        <v>2.6800000000000001E-4</v>
      </c>
      <c r="F302" s="28">
        <f t="shared" si="273"/>
        <v>6.0300000000000002E-5</v>
      </c>
      <c r="G302" s="28">
        <f t="shared" si="274"/>
        <v>1.37E-7</v>
      </c>
      <c r="H302" s="28">
        <f t="shared" si="275"/>
        <v>0.40600000000000003</v>
      </c>
      <c r="I302" s="28">
        <f t="shared" si="276"/>
        <v>5.69</v>
      </c>
      <c r="J302" s="28">
        <f t="shared" si="277"/>
        <v>0.46100000000000002</v>
      </c>
      <c r="K302" s="28">
        <f t="shared" si="278"/>
        <v>3.5300000000000002E-4</v>
      </c>
      <c r="L302" s="28">
        <f t="shared" si="279"/>
        <v>9.2799999999999994E-9</v>
      </c>
      <c r="M302" s="28">
        <f t="shared" si="263"/>
        <v>6.1510000000000007</v>
      </c>
      <c r="N302" s="28">
        <f t="shared" si="264"/>
        <v>3.5300928000000001E-4</v>
      </c>
      <c r="O302">
        <v>2318</v>
      </c>
      <c r="P302" s="47">
        <f t="shared" si="280"/>
        <v>6.8040000000000003E-2</v>
      </c>
      <c r="Q302" s="47">
        <f t="shared" si="281"/>
        <v>1.0656E-13</v>
      </c>
      <c r="R302" s="47">
        <f t="shared" si="282"/>
        <v>4.5720000000000003E-5</v>
      </c>
      <c r="S302" s="47">
        <f t="shared" si="283"/>
        <v>4.572E-4</v>
      </c>
      <c r="T302" s="47">
        <f t="shared" si="284"/>
        <v>9.6840000000000001E-5</v>
      </c>
      <c r="U302" s="47">
        <f t="shared" si="285"/>
        <v>2.5524000000000001E-8</v>
      </c>
      <c r="V302" s="47">
        <f t="shared" si="286"/>
        <v>0.61919999999999997</v>
      </c>
      <c r="W302" s="47">
        <f t="shared" si="287"/>
        <v>3.7440000000000002</v>
      </c>
      <c r="X302" s="47">
        <f t="shared" si="288"/>
        <v>0.79559999999999997</v>
      </c>
      <c r="Y302" s="47">
        <f t="shared" si="289"/>
        <v>5.3279999999999998E-5</v>
      </c>
      <c r="Z302" s="47">
        <f t="shared" si="290"/>
        <v>1.3104E-3</v>
      </c>
      <c r="AA302" s="47">
        <f t="shared" si="265"/>
        <v>4.5396000000000001</v>
      </c>
      <c r="AB302" s="47">
        <f t="shared" si="266"/>
        <v>1.3636799999999999E-3</v>
      </c>
      <c r="AC302">
        <v>2318</v>
      </c>
      <c r="AD302" s="28">
        <f t="shared" si="291"/>
        <v>0.105</v>
      </c>
      <c r="AE302" s="28">
        <f t="shared" si="291"/>
        <v>1.667E-16</v>
      </c>
      <c r="AF302" s="28">
        <v>3.5410000000000001E-5</v>
      </c>
      <c r="AG302" s="28">
        <f t="shared" si="292"/>
        <v>4.4729999999999998E-4</v>
      </c>
      <c r="AH302" s="28">
        <f t="shared" si="293"/>
        <v>1.516E-4</v>
      </c>
      <c r="AI302" s="28">
        <f t="shared" si="294"/>
        <v>1.1370000000000001E-7</v>
      </c>
      <c r="AJ302" s="28">
        <f t="shared" si="295"/>
        <v>1.2789999999999999</v>
      </c>
      <c r="AK302" s="28">
        <f t="shared" si="296"/>
        <v>8.6499999999999994E-2</v>
      </c>
      <c r="AL302" s="28">
        <f t="shared" si="297"/>
        <v>1.1043000000000001</v>
      </c>
      <c r="AM302" s="28">
        <f t="shared" si="298"/>
        <v>0</v>
      </c>
      <c r="AN302" s="28">
        <f t="shared" si="299"/>
        <v>0</v>
      </c>
      <c r="AO302" s="28">
        <f t="shared" si="267"/>
        <v>1.1908000000000001</v>
      </c>
      <c r="AP302" s="47">
        <f t="shared" si="268"/>
        <v>0</v>
      </c>
    </row>
    <row r="303" spans="1:42" x14ac:dyDescent="0.3">
      <c r="A303">
        <v>2319</v>
      </c>
      <c r="B303" s="28">
        <f t="shared" si="270"/>
        <v>4.0300000000000002E-2</v>
      </c>
      <c r="C303" s="28">
        <f t="shared" si="270"/>
        <v>3.7399999999999997E-14</v>
      </c>
      <c r="D303" s="28">
        <f t="shared" si="271"/>
        <v>2.73E-5</v>
      </c>
      <c r="E303" s="28">
        <f t="shared" si="272"/>
        <v>2.6800000000000001E-4</v>
      </c>
      <c r="F303" s="28">
        <f t="shared" si="273"/>
        <v>6.0300000000000002E-5</v>
      </c>
      <c r="G303" s="28">
        <f t="shared" si="274"/>
        <v>1.37E-7</v>
      </c>
      <c r="H303" s="28">
        <f t="shared" si="275"/>
        <v>0.40600000000000003</v>
      </c>
      <c r="I303" s="28">
        <f t="shared" si="276"/>
        <v>5.69</v>
      </c>
      <c r="J303" s="28">
        <f t="shared" si="277"/>
        <v>0.46100000000000002</v>
      </c>
      <c r="K303" s="28">
        <f t="shared" si="278"/>
        <v>3.5300000000000002E-4</v>
      </c>
      <c r="L303" s="28">
        <f t="shared" si="279"/>
        <v>9.2799999999999994E-9</v>
      </c>
      <c r="M303" s="28">
        <f t="shared" si="263"/>
        <v>6.1510000000000007</v>
      </c>
      <c r="N303" s="28">
        <f t="shared" si="264"/>
        <v>3.5300928000000001E-4</v>
      </c>
      <c r="O303">
        <v>2319</v>
      </c>
      <c r="P303" s="47">
        <f t="shared" si="280"/>
        <v>6.8040000000000003E-2</v>
      </c>
      <c r="Q303" s="47">
        <f t="shared" si="281"/>
        <v>1.0656E-13</v>
      </c>
      <c r="R303" s="47">
        <f t="shared" si="282"/>
        <v>4.5720000000000003E-5</v>
      </c>
      <c r="S303" s="47">
        <f t="shared" si="283"/>
        <v>4.572E-4</v>
      </c>
      <c r="T303" s="47">
        <f t="shared" si="284"/>
        <v>9.6840000000000001E-5</v>
      </c>
      <c r="U303" s="47">
        <f t="shared" si="285"/>
        <v>2.5524000000000001E-8</v>
      </c>
      <c r="V303" s="47">
        <f t="shared" si="286"/>
        <v>0.61919999999999997</v>
      </c>
      <c r="W303" s="47">
        <f t="shared" si="287"/>
        <v>3.7440000000000002</v>
      </c>
      <c r="X303" s="47">
        <f t="shared" si="288"/>
        <v>0.79559999999999997</v>
      </c>
      <c r="Y303" s="47">
        <f t="shared" si="289"/>
        <v>5.3279999999999998E-5</v>
      </c>
      <c r="Z303" s="47">
        <f t="shared" si="290"/>
        <v>1.3104E-3</v>
      </c>
      <c r="AA303" s="47">
        <f t="shared" si="265"/>
        <v>4.5396000000000001</v>
      </c>
      <c r="AB303" s="47">
        <f t="shared" si="266"/>
        <v>1.3636799999999999E-3</v>
      </c>
      <c r="AC303">
        <v>2319</v>
      </c>
      <c r="AD303" s="28">
        <f t="shared" si="291"/>
        <v>0.105</v>
      </c>
      <c r="AE303" s="28">
        <f t="shared" si="291"/>
        <v>1.667E-16</v>
      </c>
      <c r="AF303" s="28">
        <v>3.5410000000000001E-5</v>
      </c>
      <c r="AG303" s="28">
        <f t="shared" si="292"/>
        <v>4.4729999999999998E-4</v>
      </c>
      <c r="AH303" s="28">
        <f t="shared" si="293"/>
        <v>1.516E-4</v>
      </c>
      <c r="AI303" s="28">
        <f t="shared" si="294"/>
        <v>1.1370000000000001E-7</v>
      </c>
      <c r="AJ303" s="28">
        <f t="shared" si="295"/>
        <v>1.2789999999999999</v>
      </c>
      <c r="AK303" s="28">
        <f t="shared" si="296"/>
        <v>8.6499999999999994E-2</v>
      </c>
      <c r="AL303" s="28">
        <f t="shared" si="297"/>
        <v>1.1043000000000001</v>
      </c>
      <c r="AM303" s="28">
        <f t="shared" si="298"/>
        <v>0</v>
      </c>
      <c r="AN303" s="28">
        <f t="shared" si="299"/>
        <v>0</v>
      </c>
      <c r="AO303" s="28">
        <f t="shared" si="267"/>
        <v>1.1908000000000001</v>
      </c>
      <c r="AP303" s="47">
        <f t="shared" si="268"/>
        <v>0</v>
      </c>
    </row>
    <row r="304" spans="1:42" x14ac:dyDescent="0.3">
      <c r="A304">
        <v>2320</v>
      </c>
      <c r="B304" s="28">
        <f t="shared" si="270"/>
        <v>4.0300000000000002E-2</v>
      </c>
      <c r="C304" s="28">
        <f t="shared" si="270"/>
        <v>3.7399999999999997E-14</v>
      </c>
      <c r="D304" s="28">
        <f t="shared" si="271"/>
        <v>2.73E-5</v>
      </c>
      <c r="E304" s="28">
        <f t="shared" si="272"/>
        <v>2.6800000000000001E-4</v>
      </c>
      <c r="F304" s="28">
        <f t="shared" si="273"/>
        <v>6.0300000000000002E-5</v>
      </c>
      <c r="G304" s="28">
        <f t="shared" si="274"/>
        <v>1.37E-7</v>
      </c>
      <c r="H304" s="28">
        <f t="shared" si="275"/>
        <v>0.40600000000000003</v>
      </c>
      <c r="I304" s="28">
        <f t="shared" si="276"/>
        <v>5.69</v>
      </c>
      <c r="J304" s="28">
        <f t="shared" si="277"/>
        <v>0.46100000000000002</v>
      </c>
      <c r="K304" s="28">
        <f t="shared" si="278"/>
        <v>3.5300000000000002E-4</v>
      </c>
      <c r="L304" s="28">
        <f t="shared" si="279"/>
        <v>9.2799999999999994E-9</v>
      </c>
      <c r="M304" s="28">
        <f t="shared" si="263"/>
        <v>6.1510000000000007</v>
      </c>
      <c r="N304" s="28">
        <f t="shared" si="264"/>
        <v>3.5300928000000001E-4</v>
      </c>
      <c r="O304">
        <v>2320</v>
      </c>
      <c r="P304" s="47">
        <f t="shared" si="280"/>
        <v>6.8040000000000003E-2</v>
      </c>
      <c r="Q304" s="47">
        <f t="shared" si="281"/>
        <v>1.0656E-13</v>
      </c>
      <c r="R304" s="47">
        <f t="shared" si="282"/>
        <v>4.5720000000000003E-5</v>
      </c>
      <c r="S304" s="47">
        <f t="shared" si="283"/>
        <v>4.572E-4</v>
      </c>
      <c r="T304" s="47">
        <f t="shared" si="284"/>
        <v>9.6840000000000001E-5</v>
      </c>
      <c r="U304" s="47">
        <f t="shared" si="285"/>
        <v>2.5524000000000001E-8</v>
      </c>
      <c r="V304" s="47">
        <f t="shared" si="286"/>
        <v>0.61919999999999997</v>
      </c>
      <c r="W304" s="47">
        <f t="shared" si="287"/>
        <v>3.7440000000000002</v>
      </c>
      <c r="X304" s="47">
        <f t="shared" si="288"/>
        <v>0.79559999999999997</v>
      </c>
      <c r="Y304" s="47">
        <f t="shared" si="289"/>
        <v>5.3279999999999998E-5</v>
      </c>
      <c r="Z304" s="47">
        <f t="shared" si="290"/>
        <v>1.3104E-3</v>
      </c>
      <c r="AA304" s="47">
        <f t="shared" si="265"/>
        <v>4.5396000000000001</v>
      </c>
      <c r="AB304" s="47">
        <f t="shared" si="266"/>
        <v>1.3636799999999999E-3</v>
      </c>
      <c r="AC304">
        <v>2320</v>
      </c>
      <c r="AD304" s="28">
        <f t="shared" si="291"/>
        <v>0.105</v>
      </c>
      <c r="AE304" s="28">
        <f t="shared" si="291"/>
        <v>1.667E-16</v>
      </c>
      <c r="AF304" s="28">
        <v>3.5410000000000001E-5</v>
      </c>
      <c r="AG304" s="28">
        <f t="shared" si="292"/>
        <v>4.4729999999999998E-4</v>
      </c>
      <c r="AH304" s="28">
        <f t="shared" si="293"/>
        <v>1.516E-4</v>
      </c>
      <c r="AI304" s="28">
        <f t="shared" si="294"/>
        <v>1.1370000000000001E-7</v>
      </c>
      <c r="AJ304" s="28">
        <f t="shared" si="295"/>
        <v>1.2789999999999999</v>
      </c>
      <c r="AK304" s="28">
        <f t="shared" si="296"/>
        <v>8.6499999999999994E-2</v>
      </c>
      <c r="AL304" s="28">
        <f t="shared" si="297"/>
        <v>1.1043000000000001</v>
      </c>
      <c r="AM304" s="28">
        <f t="shared" si="298"/>
        <v>0</v>
      </c>
      <c r="AN304" s="28">
        <f t="shared" si="299"/>
        <v>0</v>
      </c>
      <c r="AO304" s="28">
        <f t="shared" si="267"/>
        <v>1.1908000000000001</v>
      </c>
      <c r="AP304" s="47">
        <f t="shared" si="268"/>
        <v>0</v>
      </c>
    </row>
    <row r="305" spans="1:42" x14ac:dyDescent="0.3">
      <c r="A305">
        <v>2321</v>
      </c>
      <c r="B305" s="28">
        <f t="shared" si="270"/>
        <v>4.0300000000000002E-2</v>
      </c>
      <c r="C305" s="28">
        <f t="shared" si="270"/>
        <v>3.7399999999999997E-14</v>
      </c>
      <c r="D305" s="28">
        <f t="shared" si="271"/>
        <v>2.73E-5</v>
      </c>
      <c r="E305" s="28">
        <f t="shared" si="272"/>
        <v>2.6800000000000001E-4</v>
      </c>
      <c r="F305" s="28">
        <f t="shared" si="273"/>
        <v>6.0300000000000002E-5</v>
      </c>
      <c r="G305" s="28">
        <f t="shared" si="274"/>
        <v>1.37E-7</v>
      </c>
      <c r="H305" s="28">
        <f t="shared" si="275"/>
        <v>0.40600000000000003</v>
      </c>
      <c r="I305" s="28">
        <f t="shared" si="276"/>
        <v>5.69</v>
      </c>
      <c r="J305" s="28">
        <f t="shared" si="277"/>
        <v>0.46100000000000002</v>
      </c>
      <c r="K305" s="28">
        <f t="shared" si="278"/>
        <v>3.5300000000000002E-4</v>
      </c>
      <c r="L305" s="28">
        <f t="shared" si="279"/>
        <v>9.2799999999999994E-9</v>
      </c>
      <c r="M305" s="28">
        <f t="shared" si="263"/>
        <v>6.1510000000000007</v>
      </c>
      <c r="N305" s="28">
        <f t="shared" si="264"/>
        <v>3.5300928000000001E-4</v>
      </c>
      <c r="O305">
        <v>2321</v>
      </c>
      <c r="P305" s="47">
        <f t="shared" si="280"/>
        <v>6.8040000000000003E-2</v>
      </c>
      <c r="Q305" s="47">
        <f t="shared" si="281"/>
        <v>1.0656E-13</v>
      </c>
      <c r="R305" s="47">
        <f t="shared" si="282"/>
        <v>4.5720000000000003E-5</v>
      </c>
      <c r="S305" s="47">
        <f t="shared" si="283"/>
        <v>4.572E-4</v>
      </c>
      <c r="T305" s="47">
        <f t="shared" si="284"/>
        <v>9.6840000000000001E-5</v>
      </c>
      <c r="U305" s="47">
        <f t="shared" si="285"/>
        <v>2.5524000000000001E-8</v>
      </c>
      <c r="V305" s="47">
        <f t="shared" si="286"/>
        <v>0.61919999999999997</v>
      </c>
      <c r="W305" s="47">
        <f t="shared" si="287"/>
        <v>3.7440000000000002</v>
      </c>
      <c r="X305" s="47">
        <f t="shared" si="288"/>
        <v>0.79559999999999997</v>
      </c>
      <c r="Y305" s="47">
        <f t="shared" si="289"/>
        <v>5.3279999999999998E-5</v>
      </c>
      <c r="Z305" s="47">
        <f t="shared" si="290"/>
        <v>1.3104E-3</v>
      </c>
      <c r="AA305" s="47">
        <f t="shared" si="265"/>
        <v>4.5396000000000001</v>
      </c>
      <c r="AB305" s="47">
        <f t="shared" si="266"/>
        <v>1.3636799999999999E-3</v>
      </c>
      <c r="AC305">
        <v>2321</v>
      </c>
      <c r="AD305" s="28">
        <f t="shared" si="291"/>
        <v>0.105</v>
      </c>
      <c r="AE305" s="28">
        <f t="shared" si="291"/>
        <v>1.667E-16</v>
      </c>
      <c r="AF305" s="28">
        <v>3.5410000000000001E-5</v>
      </c>
      <c r="AG305" s="28">
        <f t="shared" si="292"/>
        <v>4.4729999999999998E-4</v>
      </c>
      <c r="AH305" s="28">
        <f t="shared" si="293"/>
        <v>1.516E-4</v>
      </c>
      <c r="AI305" s="28">
        <f t="shared" si="294"/>
        <v>1.1370000000000001E-7</v>
      </c>
      <c r="AJ305" s="28">
        <f t="shared" si="295"/>
        <v>1.2789999999999999</v>
      </c>
      <c r="AK305" s="28">
        <f t="shared" si="296"/>
        <v>8.6499999999999994E-2</v>
      </c>
      <c r="AL305" s="28">
        <f t="shared" si="297"/>
        <v>1.1043000000000001</v>
      </c>
      <c r="AM305" s="28">
        <f t="shared" si="298"/>
        <v>0</v>
      </c>
      <c r="AN305" s="28">
        <f t="shared" si="299"/>
        <v>0</v>
      </c>
      <c r="AO305" s="28">
        <f t="shared" si="267"/>
        <v>1.1908000000000001</v>
      </c>
      <c r="AP305" s="47">
        <f t="shared" si="268"/>
        <v>0</v>
      </c>
    </row>
    <row r="306" spans="1:42" x14ac:dyDescent="0.3">
      <c r="A306">
        <v>2322</v>
      </c>
      <c r="B306" s="28">
        <f t="shared" si="270"/>
        <v>4.0300000000000002E-2</v>
      </c>
      <c r="C306" s="28">
        <f t="shared" si="270"/>
        <v>3.7399999999999997E-14</v>
      </c>
      <c r="D306" s="28">
        <f t="shared" si="271"/>
        <v>2.73E-5</v>
      </c>
      <c r="E306" s="28">
        <f t="shared" si="272"/>
        <v>2.6800000000000001E-4</v>
      </c>
      <c r="F306" s="28">
        <f t="shared" si="273"/>
        <v>6.0300000000000002E-5</v>
      </c>
      <c r="G306" s="28">
        <f t="shared" si="274"/>
        <v>1.37E-7</v>
      </c>
      <c r="H306" s="28">
        <f t="shared" si="275"/>
        <v>0.40600000000000003</v>
      </c>
      <c r="I306" s="28">
        <f t="shared" si="276"/>
        <v>5.69</v>
      </c>
      <c r="J306" s="28">
        <f t="shared" si="277"/>
        <v>0.46100000000000002</v>
      </c>
      <c r="K306" s="28">
        <f t="shared" si="278"/>
        <v>3.5300000000000002E-4</v>
      </c>
      <c r="L306" s="28">
        <f t="shared" si="279"/>
        <v>9.2799999999999994E-9</v>
      </c>
      <c r="M306" s="28">
        <f t="shared" si="263"/>
        <v>6.1510000000000007</v>
      </c>
      <c r="N306" s="28">
        <f t="shared" si="264"/>
        <v>3.5300928000000001E-4</v>
      </c>
      <c r="O306">
        <v>2322</v>
      </c>
      <c r="P306" s="47">
        <f t="shared" si="280"/>
        <v>6.8040000000000003E-2</v>
      </c>
      <c r="Q306" s="47">
        <f t="shared" si="281"/>
        <v>1.0656E-13</v>
      </c>
      <c r="R306" s="47">
        <f t="shared" si="282"/>
        <v>4.5720000000000003E-5</v>
      </c>
      <c r="S306" s="47">
        <f t="shared" si="283"/>
        <v>4.572E-4</v>
      </c>
      <c r="T306" s="47">
        <f t="shared" si="284"/>
        <v>9.6840000000000001E-5</v>
      </c>
      <c r="U306" s="47">
        <f t="shared" si="285"/>
        <v>2.5524000000000001E-8</v>
      </c>
      <c r="V306" s="47">
        <f t="shared" si="286"/>
        <v>0.61919999999999997</v>
      </c>
      <c r="W306" s="47">
        <f t="shared" si="287"/>
        <v>3.7440000000000002</v>
      </c>
      <c r="X306" s="47">
        <f t="shared" si="288"/>
        <v>0.79559999999999997</v>
      </c>
      <c r="Y306" s="47">
        <f t="shared" si="289"/>
        <v>5.3279999999999998E-5</v>
      </c>
      <c r="Z306" s="47">
        <f t="shared" si="290"/>
        <v>1.3104E-3</v>
      </c>
      <c r="AA306" s="47">
        <f t="shared" si="265"/>
        <v>4.5396000000000001</v>
      </c>
      <c r="AB306" s="47">
        <f t="shared" si="266"/>
        <v>1.3636799999999999E-3</v>
      </c>
      <c r="AC306">
        <v>2322</v>
      </c>
      <c r="AD306" s="28">
        <f t="shared" si="291"/>
        <v>0.105</v>
      </c>
      <c r="AE306" s="28">
        <f t="shared" si="291"/>
        <v>1.667E-16</v>
      </c>
      <c r="AF306" s="28">
        <v>3.5410000000000001E-5</v>
      </c>
      <c r="AG306" s="28">
        <f t="shared" si="292"/>
        <v>4.4729999999999998E-4</v>
      </c>
      <c r="AH306" s="28">
        <f t="shared" si="293"/>
        <v>1.516E-4</v>
      </c>
      <c r="AI306" s="28">
        <f t="shared" si="294"/>
        <v>1.1370000000000001E-7</v>
      </c>
      <c r="AJ306" s="28">
        <f t="shared" si="295"/>
        <v>1.2789999999999999</v>
      </c>
      <c r="AK306" s="28">
        <f t="shared" si="296"/>
        <v>8.6499999999999994E-2</v>
      </c>
      <c r="AL306" s="28">
        <f t="shared" si="297"/>
        <v>1.1043000000000001</v>
      </c>
      <c r="AM306" s="28">
        <f t="shared" si="298"/>
        <v>0</v>
      </c>
      <c r="AN306" s="28">
        <f t="shared" si="299"/>
        <v>0</v>
      </c>
      <c r="AO306" s="28">
        <f t="shared" si="267"/>
        <v>1.1908000000000001</v>
      </c>
      <c r="AP306" s="47">
        <f t="shared" si="268"/>
        <v>0</v>
      </c>
    </row>
    <row r="307" spans="1:42" x14ac:dyDescent="0.3">
      <c r="A307">
        <v>2323</v>
      </c>
      <c r="B307" s="28">
        <f t="shared" si="270"/>
        <v>4.0300000000000002E-2</v>
      </c>
      <c r="C307" s="28">
        <f t="shared" si="270"/>
        <v>3.7399999999999997E-14</v>
      </c>
      <c r="D307" s="28">
        <f t="shared" si="271"/>
        <v>2.73E-5</v>
      </c>
      <c r="E307" s="28">
        <f t="shared" si="272"/>
        <v>2.6800000000000001E-4</v>
      </c>
      <c r="F307" s="28">
        <f t="shared" si="273"/>
        <v>6.0300000000000002E-5</v>
      </c>
      <c r="G307" s="28">
        <f t="shared" si="274"/>
        <v>1.37E-7</v>
      </c>
      <c r="H307" s="28">
        <f t="shared" si="275"/>
        <v>0.40600000000000003</v>
      </c>
      <c r="I307" s="28">
        <f t="shared" si="276"/>
        <v>5.69</v>
      </c>
      <c r="J307" s="28">
        <f t="shared" si="277"/>
        <v>0.46100000000000002</v>
      </c>
      <c r="K307" s="28">
        <f t="shared" si="278"/>
        <v>3.5300000000000002E-4</v>
      </c>
      <c r="L307" s="28">
        <f t="shared" si="279"/>
        <v>9.2799999999999994E-9</v>
      </c>
      <c r="M307" s="28">
        <f t="shared" si="263"/>
        <v>6.1510000000000007</v>
      </c>
      <c r="N307" s="28">
        <f t="shared" si="264"/>
        <v>3.5300928000000001E-4</v>
      </c>
      <c r="O307">
        <v>2323</v>
      </c>
      <c r="P307" s="47">
        <f t="shared" si="280"/>
        <v>6.8040000000000003E-2</v>
      </c>
      <c r="Q307" s="47">
        <f t="shared" si="281"/>
        <v>1.0656E-13</v>
      </c>
      <c r="R307" s="47">
        <f t="shared" si="282"/>
        <v>4.5720000000000003E-5</v>
      </c>
      <c r="S307" s="47">
        <f t="shared" si="283"/>
        <v>4.572E-4</v>
      </c>
      <c r="T307" s="47">
        <f t="shared" si="284"/>
        <v>9.6840000000000001E-5</v>
      </c>
      <c r="U307" s="47">
        <f t="shared" si="285"/>
        <v>2.5524000000000001E-8</v>
      </c>
      <c r="V307" s="47">
        <f t="shared" si="286"/>
        <v>0.61919999999999997</v>
      </c>
      <c r="W307" s="47">
        <f t="shared" si="287"/>
        <v>3.7440000000000002</v>
      </c>
      <c r="X307" s="47">
        <f t="shared" si="288"/>
        <v>0.79559999999999997</v>
      </c>
      <c r="Y307" s="47">
        <f t="shared" si="289"/>
        <v>5.3279999999999998E-5</v>
      </c>
      <c r="Z307" s="47">
        <f t="shared" si="290"/>
        <v>1.3104E-3</v>
      </c>
      <c r="AA307" s="47">
        <f t="shared" si="265"/>
        <v>4.5396000000000001</v>
      </c>
      <c r="AB307" s="47">
        <f t="shared" si="266"/>
        <v>1.3636799999999999E-3</v>
      </c>
      <c r="AC307">
        <v>2323</v>
      </c>
      <c r="AD307" s="28">
        <f t="shared" si="291"/>
        <v>0.105</v>
      </c>
      <c r="AE307" s="28">
        <f t="shared" si="291"/>
        <v>1.667E-16</v>
      </c>
      <c r="AF307" s="28">
        <v>3.5410000000000001E-5</v>
      </c>
      <c r="AG307" s="28">
        <f t="shared" si="292"/>
        <v>4.4729999999999998E-4</v>
      </c>
      <c r="AH307" s="28">
        <f t="shared" si="293"/>
        <v>1.516E-4</v>
      </c>
      <c r="AI307" s="28">
        <f t="shared" si="294"/>
        <v>1.1370000000000001E-7</v>
      </c>
      <c r="AJ307" s="28">
        <f t="shared" si="295"/>
        <v>1.2789999999999999</v>
      </c>
      <c r="AK307" s="28">
        <f t="shared" si="296"/>
        <v>8.6499999999999994E-2</v>
      </c>
      <c r="AL307" s="28">
        <f t="shared" si="297"/>
        <v>1.1043000000000001</v>
      </c>
      <c r="AM307" s="28">
        <f t="shared" si="298"/>
        <v>0</v>
      </c>
      <c r="AN307" s="28">
        <f t="shared" si="299"/>
        <v>0</v>
      </c>
      <c r="AO307" s="28">
        <f t="shared" si="267"/>
        <v>1.1908000000000001</v>
      </c>
      <c r="AP307" s="47">
        <f t="shared" si="268"/>
        <v>0</v>
      </c>
    </row>
    <row r="308" spans="1:42" x14ac:dyDescent="0.3">
      <c r="A308">
        <v>2324</v>
      </c>
      <c r="B308" s="28">
        <f t="shared" si="270"/>
        <v>4.0300000000000002E-2</v>
      </c>
      <c r="C308" s="28">
        <f t="shared" si="270"/>
        <v>3.7399999999999997E-14</v>
      </c>
      <c r="D308" s="28">
        <f t="shared" si="271"/>
        <v>2.73E-5</v>
      </c>
      <c r="E308" s="28">
        <f t="shared" si="272"/>
        <v>2.6800000000000001E-4</v>
      </c>
      <c r="F308" s="28">
        <f t="shared" si="273"/>
        <v>6.0300000000000002E-5</v>
      </c>
      <c r="G308" s="28">
        <f t="shared" si="274"/>
        <v>1.37E-7</v>
      </c>
      <c r="H308" s="28">
        <f t="shared" si="275"/>
        <v>0.40600000000000003</v>
      </c>
      <c r="I308" s="28">
        <f t="shared" si="276"/>
        <v>5.69</v>
      </c>
      <c r="J308" s="28">
        <f t="shared" si="277"/>
        <v>0.46100000000000002</v>
      </c>
      <c r="K308" s="28">
        <f t="shared" si="278"/>
        <v>3.5300000000000002E-4</v>
      </c>
      <c r="L308" s="28">
        <f t="shared" si="279"/>
        <v>9.2799999999999994E-9</v>
      </c>
      <c r="M308" s="28">
        <f t="shared" si="263"/>
        <v>6.1510000000000007</v>
      </c>
      <c r="N308" s="28">
        <f t="shared" si="264"/>
        <v>3.5300928000000001E-4</v>
      </c>
      <c r="O308">
        <v>2324</v>
      </c>
      <c r="P308" s="47">
        <f t="shared" si="280"/>
        <v>6.8040000000000003E-2</v>
      </c>
      <c r="Q308" s="47">
        <f t="shared" si="281"/>
        <v>1.0656E-13</v>
      </c>
      <c r="R308" s="47">
        <f t="shared" si="282"/>
        <v>4.5720000000000003E-5</v>
      </c>
      <c r="S308" s="47">
        <f t="shared" si="283"/>
        <v>4.572E-4</v>
      </c>
      <c r="T308" s="47">
        <f t="shared" si="284"/>
        <v>9.6840000000000001E-5</v>
      </c>
      <c r="U308" s="47">
        <f t="shared" si="285"/>
        <v>2.5524000000000001E-8</v>
      </c>
      <c r="V308" s="47">
        <f t="shared" si="286"/>
        <v>0.61919999999999997</v>
      </c>
      <c r="W308" s="47">
        <f t="shared" si="287"/>
        <v>3.7440000000000002</v>
      </c>
      <c r="X308" s="47">
        <f t="shared" si="288"/>
        <v>0.79559999999999997</v>
      </c>
      <c r="Y308" s="47">
        <f t="shared" si="289"/>
        <v>5.3279999999999998E-5</v>
      </c>
      <c r="Z308" s="47">
        <f t="shared" si="290"/>
        <v>1.3104E-3</v>
      </c>
      <c r="AA308" s="47">
        <f t="shared" si="265"/>
        <v>4.5396000000000001</v>
      </c>
      <c r="AB308" s="47">
        <f t="shared" si="266"/>
        <v>1.3636799999999999E-3</v>
      </c>
      <c r="AC308">
        <v>2324</v>
      </c>
      <c r="AD308" s="28">
        <f t="shared" si="291"/>
        <v>0.105</v>
      </c>
      <c r="AE308" s="28">
        <f t="shared" si="291"/>
        <v>1.667E-16</v>
      </c>
      <c r="AF308" s="28">
        <v>3.5410000000000001E-5</v>
      </c>
      <c r="AG308" s="28">
        <f t="shared" si="292"/>
        <v>4.4729999999999998E-4</v>
      </c>
      <c r="AH308" s="28">
        <f t="shared" si="293"/>
        <v>1.516E-4</v>
      </c>
      <c r="AI308" s="28">
        <f t="shared" si="294"/>
        <v>1.1370000000000001E-7</v>
      </c>
      <c r="AJ308" s="28">
        <f t="shared" si="295"/>
        <v>1.2789999999999999</v>
      </c>
      <c r="AK308" s="28">
        <f t="shared" si="296"/>
        <v>8.6499999999999994E-2</v>
      </c>
      <c r="AL308" s="28">
        <f t="shared" si="297"/>
        <v>1.1043000000000001</v>
      </c>
      <c r="AM308" s="28">
        <f t="shared" si="298"/>
        <v>0</v>
      </c>
      <c r="AN308" s="28">
        <f t="shared" si="299"/>
        <v>0</v>
      </c>
      <c r="AO308" s="28">
        <f t="shared" si="267"/>
        <v>1.1908000000000001</v>
      </c>
      <c r="AP308" s="47">
        <f t="shared" si="268"/>
        <v>0</v>
      </c>
    </row>
    <row r="309" spans="1:42" x14ac:dyDescent="0.3">
      <c r="A309">
        <v>2325</v>
      </c>
      <c r="B309" s="28">
        <f t="shared" si="270"/>
        <v>4.0300000000000002E-2</v>
      </c>
      <c r="C309" s="28">
        <f t="shared" si="270"/>
        <v>3.7399999999999997E-14</v>
      </c>
      <c r="D309" s="28">
        <f t="shared" si="271"/>
        <v>2.73E-5</v>
      </c>
      <c r="E309" s="28">
        <f t="shared" si="272"/>
        <v>2.6800000000000001E-4</v>
      </c>
      <c r="F309" s="28">
        <f t="shared" si="273"/>
        <v>6.0300000000000002E-5</v>
      </c>
      <c r="G309" s="28">
        <f t="shared" si="274"/>
        <v>1.37E-7</v>
      </c>
      <c r="H309" s="28">
        <f t="shared" si="275"/>
        <v>0.40600000000000003</v>
      </c>
      <c r="I309" s="28">
        <f t="shared" si="276"/>
        <v>5.69</v>
      </c>
      <c r="J309" s="28">
        <f t="shared" si="277"/>
        <v>0.46100000000000002</v>
      </c>
      <c r="K309" s="28">
        <f t="shared" si="278"/>
        <v>3.5300000000000002E-4</v>
      </c>
      <c r="L309" s="28">
        <f t="shared" si="279"/>
        <v>9.2799999999999994E-9</v>
      </c>
      <c r="M309" s="28">
        <f t="shared" si="263"/>
        <v>6.1510000000000007</v>
      </c>
      <c r="N309" s="28">
        <f t="shared" si="264"/>
        <v>3.5300928000000001E-4</v>
      </c>
      <c r="O309">
        <v>2325</v>
      </c>
      <c r="P309" s="47">
        <f t="shared" si="280"/>
        <v>6.8040000000000003E-2</v>
      </c>
      <c r="Q309" s="47">
        <f t="shared" si="281"/>
        <v>1.0656E-13</v>
      </c>
      <c r="R309" s="47">
        <f t="shared" si="282"/>
        <v>4.5720000000000003E-5</v>
      </c>
      <c r="S309" s="47">
        <f t="shared" si="283"/>
        <v>4.572E-4</v>
      </c>
      <c r="T309" s="47">
        <f t="shared" si="284"/>
        <v>9.6840000000000001E-5</v>
      </c>
      <c r="U309" s="47">
        <f t="shared" si="285"/>
        <v>2.5524000000000001E-8</v>
      </c>
      <c r="V309" s="47">
        <f t="shared" si="286"/>
        <v>0.61919999999999997</v>
      </c>
      <c r="W309" s="47">
        <f t="shared" si="287"/>
        <v>3.7440000000000002</v>
      </c>
      <c r="X309" s="47">
        <f t="shared" si="288"/>
        <v>0.79559999999999997</v>
      </c>
      <c r="Y309" s="47">
        <f t="shared" si="289"/>
        <v>5.3279999999999998E-5</v>
      </c>
      <c r="Z309" s="47">
        <f t="shared" si="290"/>
        <v>1.3104E-3</v>
      </c>
      <c r="AA309" s="47">
        <f t="shared" si="265"/>
        <v>4.5396000000000001</v>
      </c>
      <c r="AB309" s="47">
        <f t="shared" si="266"/>
        <v>1.3636799999999999E-3</v>
      </c>
      <c r="AC309">
        <v>2325</v>
      </c>
      <c r="AD309" s="28">
        <f t="shared" si="291"/>
        <v>0.105</v>
      </c>
      <c r="AE309" s="28">
        <f t="shared" si="291"/>
        <v>1.667E-16</v>
      </c>
      <c r="AF309" s="28">
        <v>3.5410000000000001E-5</v>
      </c>
      <c r="AG309" s="28">
        <f t="shared" si="292"/>
        <v>4.4729999999999998E-4</v>
      </c>
      <c r="AH309" s="28">
        <f t="shared" si="293"/>
        <v>1.516E-4</v>
      </c>
      <c r="AI309" s="28">
        <f t="shared" si="294"/>
        <v>1.1370000000000001E-7</v>
      </c>
      <c r="AJ309" s="28">
        <f t="shared" si="295"/>
        <v>1.2789999999999999</v>
      </c>
      <c r="AK309" s="28">
        <f t="shared" si="296"/>
        <v>8.6499999999999994E-2</v>
      </c>
      <c r="AL309" s="28">
        <f t="shared" si="297"/>
        <v>1.1043000000000001</v>
      </c>
      <c r="AM309" s="28">
        <f t="shared" si="298"/>
        <v>0</v>
      </c>
      <c r="AN309" s="28">
        <f t="shared" si="299"/>
        <v>0</v>
      </c>
      <c r="AO309" s="28">
        <f t="shared" si="267"/>
        <v>1.1908000000000001</v>
      </c>
      <c r="AP309" s="47">
        <f t="shared" si="268"/>
        <v>0</v>
      </c>
    </row>
    <row r="310" spans="1:42" x14ac:dyDescent="0.3">
      <c r="A310">
        <v>2326</v>
      </c>
      <c r="B310" s="28">
        <f t="shared" si="270"/>
        <v>4.0300000000000002E-2</v>
      </c>
      <c r="C310" s="28">
        <f t="shared" si="270"/>
        <v>3.7399999999999997E-14</v>
      </c>
      <c r="D310" s="28">
        <f t="shared" si="271"/>
        <v>2.73E-5</v>
      </c>
      <c r="E310" s="28">
        <f t="shared" si="272"/>
        <v>2.6800000000000001E-4</v>
      </c>
      <c r="F310" s="28">
        <f t="shared" si="273"/>
        <v>6.0300000000000002E-5</v>
      </c>
      <c r="G310" s="28">
        <f t="shared" si="274"/>
        <v>1.37E-7</v>
      </c>
      <c r="H310" s="28">
        <f t="shared" si="275"/>
        <v>0.40600000000000003</v>
      </c>
      <c r="I310" s="28">
        <f t="shared" si="276"/>
        <v>5.69</v>
      </c>
      <c r="J310" s="28">
        <f t="shared" si="277"/>
        <v>0.46100000000000002</v>
      </c>
      <c r="K310" s="28">
        <f t="shared" si="278"/>
        <v>3.5300000000000002E-4</v>
      </c>
      <c r="L310" s="28">
        <f t="shared" si="279"/>
        <v>9.2799999999999994E-9</v>
      </c>
      <c r="M310" s="28">
        <f t="shared" si="263"/>
        <v>6.1510000000000007</v>
      </c>
      <c r="N310" s="28">
        <f t="shared" si="264"/>
        <v>3.5300928000000001E-4</v>
      </c>
      <c r="O310">
        <v>2326</v>
      </c>
      <c r="P310" s="47">
        <f t="shared" si="280"/>
        <v>6.8040000000000003E-2</v>
      </c>
      <c r="Q310" s="47">
        <f t="shared" si="281"/>
        <v>1.0656E-13</v>
      </c>
      <c r="R310" s="47">
        <f t="shared" si="282"/>
        <v>4.5720000000000003E-5</v>
      </c>
      <c r="S310" s="47">
        <f t="shared" si="283"/>
        <v>4.572E-4</v>
      </c>
      <c r="T310" s="47">
        <f t="shared" si="284"/>
        <v>9.6840000000000001E-5</v>
      </c>
      <c r="U310" s="47">
        <f t="shared" si="285"/>
        <v>2.5524000000000001E-8</v>
      </c>
      <c r="V310" s="47">
        <f t="shared" si="286"/>
        <v>0.61919999999999997</v>
      </c>
      <c r="W310" s="47">
        <f t="shared" si="287"/>
        <v>3.7440000000000002</v>
      </c>
      <c r="X310" s="47">
        <f t="shared" si="288"/>
        <v>0.79559999999999997</v>
      </c>
      <c r="Y310" s="47">
        <f t="shared" si="289"/>
        <v>5.3279999999999998E-5</v>
      </c>
      <c r="Z310" s="47">
        <f t="shared" si="290"/>
        <v>1.3104E-3</v>
      </c>
      <c r="AA310" s="47">
        <f t="shared" si="265"/>
        <v>4.5396000000000001</v>
      </c>
      <c r="AB310" s="47">
        <f t="shared" si="266"/>
        <v>1.3636799999999999E-3</v>
      </c>
      <c r="AC310">
        <v>2326</v>
      </c>
      <c r="AD310" s="28">
        <f t="shared" si="291"/>
        <v>0.105</v>
      </c>
      <c r="AE310" s="28">
        <f t="shared" si="291"/>
        <v>1.667E-16</v>
      </c>
      <c r="AF310" s="28">
        <v>3.5410000000000001E-5</v>
      </c>
      <c r="AG310" s="28">
        <f t="shared" si="292"/>
        <v>4.4729999999999998E-4</v>
      </c>
      <c r="AH310" s="28">
        <f t="shared" si="293"/>
        <v>1.516E-4</v>
      </c>
      <c r="AI310" s="28">
        <f t="shared" si="294"/>
        <v>1.1370000000000001E-7</v>
      </c>
      <c r="AJ310" s="28">
        <f t="shared" si="295"/>
        <v>1.2789999999999999</v>
      </c>
      <c r="AK310" s="28">
        <f t="shared" si="296"/>
        <v>8.6499999999999994E-2</v>
      </c>
      <c r="AL310" s="28">
        <f t="shared" si="297"/>
        <v>1.1043000000000001</v>
      </c>
      <c r="AM310" s="28">
        <f t="shared" si="298"/>
        <v>0</v>
      </c>
      <c r="AN310" s="28">
        <f t="shared" si="299"/>
        <v>0</v>
      </c>
      <c r="AO310" s="28">
        <f t="shared" si="267"/>
        <v>1.1908000000000001</v>
      </c>
      <c r="AP310" s="47">
        <f t="shared" si="268"/>
        <v>0</v>
      </c>
    </row>
    <row r="311" spans="1:42" x14ac:dyDescent="0.3">
      <c r="A311">
        <v>2327</v>
      </c>
      <c r="B311" s="28">
        <f t="shared" si="270"/>
        <v>4.0300000000000002E-2</v>
      </c>
      <c r="C311" s="28">
        <f t="shared" si="270"/>
        <v>3.7399999999999997E-14</v>
      </c>
      <c r="D311" s="28">
        <f t="shared" si="271"/>
        <v>2.73E-5</v>
      </c>
      <c r="E311" s="28">
        <f t="shared" si="272"/>
        <v>2.6800000000000001E-4</v>
      </c>
      <c r="F311" s="28">
        <f t="shared" si="273"/>
        <v>6.0300000000000002E-5</v>
      </c>
      <c r="G311" s="28">
        <f t="shared" si="274"/>
        <v>1.37E-7</v>
      </c>
      <c r="H311" s="28">
        <f t="shared" si="275"/>
        <v>0.40600000000000003</v>
      </c>
      <c r="I311" s="28">
        <f t="shared" si="276"/>
        <v>5.69</v>
      </c>
      <c r="J311" s="28">
        <f t="shared" si="277"/>
        <v>0.46100000000000002</v>
      </c>
      <c r="K311" s="28">
        <f t="shared" si="278"/>
        <v>3.5300000000000002E-4</v>
      </c>
      <c r="L311" s="28">
        <f t="shared" si="279"/>
        <v>9.2799999999999994E-9</v>
      </c>
      <c r="M311" s="28">
        <f t="shared" si="263"/>
        <v>6.1510000000000007</v>
      </c>
      <c r="N311" s="28">
        <f t="shared" si="264"/>
        <v>3.5300928000000001E-4</v>
      </c>
      <c r="O311">
        <v>2327</v>
      </c>
      <c r="P311" s="47">
        <f t="shared" si="280"/>
        <v>6.8040000000000003E-2</v>
      </c>
      <c r="Q311" s="47">
        <f t="shared" si="281"/>
        <v>1.0656E-13</v>
      </c>
      <c r="R311" s="47">
        <f t="shared" si="282"/>
        <v>4.5720000000000003E-5</v>
      </c>
      <c r="S311" s="47">
        <f t="shared" si="283"/>
        <v>4.572E-4</v>
      </c>
      <c r="T311" s="47">
        <f t="shared" si="284"/>
        <v>9.6840000000000001E-5</v>
      </c>
      <c r="U311" s="47">
        <f t="shared" si="285"/>
        <v>2.5524000000000001E-8</v>
      </c>
      <c r="V311" s="47">
        <f t="shared" si="286"/>
        <v>0.61919999999999997</v>
      </c>
      <c r="W311" s="47">
        <f t="shared" si="287"/>
        <v>3.7440000000000002</v>
      </c>
      <c r="X311" s="47">
        <f t="shared" si="288"/>
        <v>0.79559999999999997</v>
      </c>
      <c r="Y311" s="47">
        <f t="shared" si="289"/>
        <v>5.3279999999999998E-5</v>
      </c>
      <c r="Z311" s="47">
        <f t="shared" si="290"/>
        <v>1.3104E-3</v>
      </c>
      <c r="AA311" s="47">
        <f t="shared" si="265"/>
        <v>4.5396000000000001</v>
      </c>
      <c r="AB311" s="47">
        <f t="shared" si="266"/>
        <v>1.3636799999999999E-3</v>
      </c>
      <c r="AC311">
        <v>2327</v>
      </c>
      <c r="AD311" s="28">
        <f t="shared" si="291"/>
        <v>0.105</v>
      </c>
      <c r="AE311" s="28">
        <f t="shared" si="291"/>
        <v>1.667E-16</v>
      </c>
      <c r="AF311" s="28">
        <v>3.5410000000000001E-5</v>
      </c>
      <c r="AG311" s="28">
        <f t="shared" si="292"/>
        <v>4.4729999999999998E-4</v>
      </c>
      <c r="AH311" s="28">
        <f t="shared" si="293"/>
        <v>1.516E-4</v>
      </c>
      <c r="AI311" s="28">
        <f t="shared" si="294"/>
        <v>1.1370000000000001E-7</v>
      </c>
      <c r="AJ311" s="28">
        <f t="shared" si="295"/>
        <v>1.2789999999999999</v>
      </c>
      <c r="AK311" s="28">
        <f t="shared" si="296"/>
        <v>8.6499999999999994E-2</v>
      </c>
      <c r="AL311" s="28">
        <f t="shared" si="297"/>
        <v>1.1043000000000001</v>
      </c>
      <c r="AM311" s="28">
        <f t="shared" si="298"/>
        <v>0</v>
      </c>
      <c r="AN311" s="28">
        <f t="shared" si="299"/>
        <v>0</v>
      </c>
      <c r="AO311" s="28">
        <f t="shared" si="267"/>
        <v>1.1908000000000001</v>
      </c>
      <c r="AP311" s="47">
        <f t="shared" si="268"/>
        <v>0</v>
      </c>
    </row>
    <row r="312" spans="1:42" x14ac:dyDescent="0.3">
      <c r="A312">
        <v>2328</v>
      </c>
      <c r="B312" s="28">
        <f t="shared" si="270"/>
        <v>4.0300000000000002E-2</v>
      </c>
      <c r="C312" s="28">
        <f t="shared" si="270"/>
        <v>3.7399999999999997E-14</v>
      </c>
      <c r="D312" s="28">
        <f t="shared" si="271"/>
        <v>2.73E-5</v>
      </c>
      <c r="E312" s="28">
        <f t="shared" si="272"/>
        <v>2.6800000000000001E-4</v>
      </c>
      <c r="F312" s="28">
        <f t="shared" si="273"/>
        <v>6.0300000000000002E-5</v>
      </c>
      <c r="G312" s="28">
        <f t="shared" si="274"/>
        <v>1.37E-7</v>
      </c>
      <c r="H312" s="28">
        <f t="shared" si="275"/>
        <v>0.40600000000000003</v>
      </c>
      <c r="I312" s="28">
        <f t="shared" si="276"/>
        <v>5.69</v>
      </c>
      <c r="J312" s="28">
        <f t="shared" si="277"/>
        <v>0.46100000000000002</v>
      </c>
      <c r="K312" s="28">
        <f t="shared" si="278"/>
        <v>3.5300000000000002E-4</v>
      </c>
      <c r="L312" s="28">
        <f t="shared" si="279"/>
        <v>9.2799999999999994E-9</v>
      </c>
      <c r="M312" s="28">
        <f t="shared" si="263"/>
        <v>6.1510000000000007</v>
      </c>
      <c r="N312" s="28">
        <f t="shared" si="264"/>
        <v>3.5300928000000001E-4</v>
      </c>
      <c r="O312">
        <v>2328</v>
      </c>
      <c r="P312" s="47">
        <f t="shared" si="280"/>
        <v>6.8040000000000003E-2</v>
      </c>
      <c r="Q312" s="47">
        <f t="shared" si="281"/>
        <v>1.0656E-13</v>
      </c>
      <c r="R312" s="47">
        <f t="shared" si="282"/>
        <v>4.5720000000000003E-5</v>
      </c>
      <c r="S312" s="47">
        <f t="shared" si="283"/>
        <v>4.572E-4</v>
      </c>
      <c r="T312" s="47">
        <f t="shared" si="284"/>
        <v>9.6840000000000001E-5</v>
      </c>
      <c r="U312" s="47">
        <f t="shared" si="285"/>
        <v>2.5524000000000001E-8</v>
      </c>
      <c r="V312" s="47">
        <f t="shared" si="286"/>
        <v>0.61919999999999997</v>
      </c>
      <c r="W312" s="47">
        <f t="shared" si="287"/>
        <v>3.7440000000000002</v>
      </c>
      <c r="X312" s="47">
        <f t="shared" si="288"/>
        <v>0.79559999999999997</v>
      </c>
      <c r="Y312" s="47">
        <f t="shared" si="289"/>
        <v>5.3279999999999998E-5</v>
      </c>
      <c r="Z312" s="47">
        <f t="shared" si="290"/>
        <v>1.3104E-3</v>
      </c>
      <c r="AA312" s="47">
        <f t="shared" si="265"/>
        <v>4.5396000000000001</v>
      </c>
      <c r="AB312" s="47">
        <f t="shared" si="266"/>
        <v>1.3636799999999999E-3</v>
      </c>
      <c r="AC312">
        <v>2328</v>
      </c>
      <c r="AD312" s="28">
        <f t="shared" si="291"/>
        <v>0.105</v>
      </c>
      <c r="AE312" s="28">
        <f t="shared" si="291"/>
        <v>1.667E-16</v>
      </c>
      <c r="AF312" s="28">
        <v>3.5410000000000001E-5</v>
      </c>
      <c r="AG312" s="28">
        <f t="shared" si="292"/>
        <v>4.4729999999999998E-4</v>
      </c>
      <c r="AH312" s="28">
        <f t="shared" si="293"/>
        <v>1.516E-4</v>
      </c>
      <c r="AI312" s="28">
        <f t="shared" si="294"/>
        <v>1.1370000000000001E-7</v>
      </c>
      <c r="AJ312" s="28">
        <f t="shared" si="295"/>
        <v>1.2789999999999999</v>
      </c>
      <c r="AK312" s="28">
        <f t="shared" si="296"/>
        <v>8.6499999999999994E-2</v>
      </c>
      <c r="AL312" s="28">
        <f t="shared" si="297"/>
        <v>1.1043000000000001</v>
      </c>
      <c r="AM312" s="28">
        <f t="shared" si="298"/>
        <v>0</v>
      </c>
      <c r="AN312" s="28">
        <f t="shared" si="299"/>
        <v>0</v>
      </c>
      <c r="AO312" s="28">
        <f t="shared" si="267"/>
        <v>1.1908000000000001</v>
      </c>
      <c r="AP312" s="47">
        <f t="shared" si="268"/>
        <v>0</v>
      </c>
    </row>
    <row r="313" spans="1:42" x14ac:dyDescent="0.3">
      <c r="A313">
        <v>2329</v>
      </c>
      <c r="B313" s="28">
        <f t="shared" si="270"/>
        <v>4.0300000000000002E-2</v>
      </c>
      <c r="C313" s="28">
        <f t="shared" si="270"/>
        <v>3.7399999999999997E-14</v>
      </c>
      <c r="D313" s="28">
        <f t="shared" si="271"/>
        <v>2.73E-5</v>
      </c>
      <c r="E313" s="28">
        <f t="shared" si="272"/>
        <v>2.6800000000000001E-4</v>
      </c>
      <c r="F313" s="28">
        <f t="shared" si="273"/>
        <v>6.0300000000000002E-5</v>
      </c>
      <c r="G313" s="28">
        <f t="shared" si="274"/>
        <v>1.37E-7</v>
      </c>
      <c r="H313" s="28">
        <f t="shared" si="275"/>
        <v>0.40600000000000003</v>
      </c>
      <c r="I313" s="28">
        <f t="shared" si="276"/>
        <v>5.69</v>
      </c>
      <c r="J313" s="28">
        <f t="shared" si="277"/>
        <v>0.46100000000000002</v>
      </c>
      <c r="K313" s="28">
        <f t="shared" si="278"/>
        <v>3.5300000000000002E-4</v>
      </c>
      <c r="L313" s="28">
        <f t="shared" si="279"/>
        <v>9.2799999999999994E-9</v>
      </c>
      <c r="M313" s="28">
        <f t="shared" si="263"/>
        <v>6.1510000000000007</v>
      </c>
      <c r="N313" s="28">
        <f t="shared" si="264"/>
        <v>3.5300928000000001E-4</v>
      </c>
      <c r="O313">
        <v>2329</v>
      </c>
      <c r="P313" s="47">
        <f t="shared" si="280"/>
        <v>6.8040000000000003E-2</v>
      </c>
      <c r="Q313" s="47">
        <f t="shared" si="281"/>
        <v>1.0656E-13</v>
      </c>
      <c r="R313" s="47">
        <f t="shared" si="282"/>
        <v>4.5720000000000003E-5</v>
      </c>
      <c r="S313" s="47">
        <f t="shared" si="283"/>
        <v>4.572E-4</v>
      </c>
      <c r="T313" s="47">
        <f t="shared" si="284"/>
        <v>9.6840000000000001E-5</v>
      </c>
      <c r="U313" s="47">
        <f t="shared" si="285"/>
        <v>2.5524000000000001E-8</v>
      </c>
      <c r="V313" s="47">
        <f t="shared" si="286"/>
        <v>0.61919999999999997</v>
      </c>
      <c r="W313" s="47">
        <f t="shared" si="287"/>
        <v>3.7440000000000002</v>
      </c>
      <c r="X313" s="47">
        <f t="shared" si="288"/>
        <v>0.79559999999999997</v>
      </c>
      <c r="Y313" s="47">
        <f t="shared" si="289"/>
        <v>5.3279999999999998E-5</v>
      </c>
      <c r="Z313" s="47">
        <f t="shared" si="290"/>
        <v>1.3104E-3</v>
      </c>
      <c r="AA313" s="47">
        <f t="shared" si="265"/>
        <v>4.5396000000000001</v>
      </c>
      <c r="AB313" s="47">
        <f t="shared" si="266"/>
        <v>1.3636799999999999E-3</v>
      </c>
      <c r="AC313">
        <v>2329</v>
      </c>
      <c r="AD313" s="28">
        <f t="shared" si="291"/>
        <v>0.105</v>
      </c>
      <c r="AE313" s="28">
        <f t="shared" si="291"/>
        <v>1.667E-16</v>
      </c>
      <c r="AF313" s="28">
        <v>3.5410000000000001E-5</v>
      </c>
      <c r="AG313" s="28">
        <f t="shared" si="292"/>
        <v>4.4729999999999998E-4</v>
      </c>
      <c r="AH313" s="28">
        <f t="shared" si="293"/>
        <v>1.516E-4</v>
      </c>
      <c r="AI313" s="28">
        <f t="shared" si="294"/>
        <v>1.1370000000000001E-7</v>
      </c>
      <c r="AJ313" s="28">
        <f t="shared" si="295"/>
        <v>1.2789999999999999</v>
      </c>
      <c r="AK313" s="28">
        <f t="shared" si="296"/>
        <v>8.6499999999999994E-2</v>
      </c>
      <c r="AL313" s="28">
        <f t="shared" si="297"/>
        <v>1.1043000000000001</v>
      </c>
      <c r="AM313" s="28">
        <f t="shared" si="298"/>
        <v>0</v>
      </c>
      <c r="AN313" s="28">
        <f t="shared" si="299"/>
        <v>0</v>
      </c>
      <c r="AO313" s="28">
        <f t="shared" si="267"/>
        <v>1.1908000000000001</v>
      </c>
      <c r="AP313" s="47">
        <f t="shared" si="268"/>
        <v>0</v>
      </c>
    </row>
    <row r="314" spans="1:42" x14ac:dyDescent="0.3">
      <c r="A314">
        <v>2330</v>
      </c>
      <c r="B314" s="28">
        <f t="shared" si="270"/>
        <v>4.0300000000000002E-2</v>
      </c>
      <c r="C314" s="28">
        <f t="shared" si="270"/>
        <v>3.7399999999999997E-14</v>
      </c>
      <c r="D314" s="28">
        <f t="shared" si="271"/>
        <v>2.73E-5</v>
      </c>
      <c r="E314" s="28">
        <f t="shared" si="272"/>
        <v>2.6800000000000001E-4</v>
      </c>
      <c r="F314" s="28">
        <f t="shared" si="273"/>
        <v>6.0300000000000002E-5</v>
      </c>
      <c r="G314" s="28">
        <f t="shared" si="274"/>
        <v>1.37E-7</v>
      </c>
      <c r="H314" s="28">
        <f t="shared" si="275"/>
        <v>0.40600000000000003</v>
      </c>
      <c r="I314" s="28">
        <f t="shared" si="276"/>
        <v>5.69</v>
      </c>
      <c r="J314" s="28">
        <f t="shared" si="277"/>
        <v>0.46100000000000002</v>
      </c>
      <c r="K314" s="28">
        <f t="shared" si="278"/>
        <v>3.5300000000000002E-4</v>
      </c>
      <c r="L314" s="28">
        <f t="shared" si="279"/>
        <v>9.2799999999999994E-9</v>
      </c>
      <c r="M314" s="28">
        <f t="shared" si="263"/>
        <v>6.1510000000000007</v>
      </c>
      <c r="N314" s="28">
        <f t="shared" si="264"/>
        <v>3.5300928000000001E-4</v>
      </c>
      <c r="O314">
        <v>2330</v>
      </c>
      <c r="P314" s="47">
        <f t="shared" si="280"/>
        <v>6.8040000000000003E-2</v>
      </c>
      <c r="Q314" s="47">
        <f t="shared" si="281"/>
        <v>1.0656E-13</v>
      </c>
      <c r="R314" s="47">
        <f t="shared" si="282"/>
        <v>4.5720000000000003E-5</v>
      </c>
      <c r="S314" s="47">
        <f t="shared" si="283"/>
        <v>4.572E-4</v>
      </c>
      <c r="T314" s="47">
        <f t="shared" si="284"/>
        <v>9.6840000000000001E-5</v>
      </c>
      <c r="U314" s="47">
        <f t="shared" si="285"/>
        <v>2.5524000000000001E-8</v>
      </c>
      <c r="V314" s="47">
        <f t="shared" si="286"/>
        <v>0.61919999999999997</v>
      </c>
      <c r="W314" s="47">
        <f t="shared" si="287"/>
        <v>3.7440000000000002</v>
      </c>
      <c r="X314" s="47">
        <f t="shared" si="288"/>
        <v>0.79559999999999997</v>
      </c>
      <c r="Y314" s="47">
        <f t="shared" si="289"/>
        <v>5.3279999999999998E-5</v>
      </c>
      <c r="Z314" s="47">
        <f t="shared" si="290"/>
        <v>1.3104E-3</v>
      </c>
      <c r="AA314" s="47">
        <f t="shared" si="265"/>
        <v>4.5396000000000001</v>
      </c>
      <c r="AB314" s="47">
        <f t="shared" si="266"/>
        <v>1.3636799999999999E-3</v>
      </c>
      <c r="AC314">
        <v>2330</v>
      </c>
      <c r="AD314" s="28">
        <f t="shared" si="291"/>
        <v>0.105</v>
      </c>
      <c r="AE314" s="28">
        <f t="shared" si="291"/>
        <v>1.667E-16</v>
      </c>
      <c r="AF314" s="28">
        <v>3.5410000000000001E-5</v>
      </c>
      <c r="AG314" s="28">
        <f t="shared" si="292"/>
        <v>4.4729999999999998E-4</v>
      </c>
      <c r="AH314" s="28">
        <f t="shared" si="293"/>
        <v>1.516E-4</v>
      </c>
      <c r="AI314" s="28">
        <f t="shared" si="294"/>
        <v>1.1370000000000001E-7</v>
      </c>
      <c r="AJ314" s="28">
        <f t="shared" si="295"/>
        <v>1.2789999999999999</v>
      </c>
      <c r="AK314" s="28">
        <f t="shared" si="296"/>
        <v>8.6499999999999994E-2</v>
      </c>
      <c r="AL314" s="28">
        <f t="shared" si="297"/>
        <v>1.1043000000000001</v>
      </c>
      <c r="AM314" s="28">
        <f t="shared" si="298"/>
        <v>0</v>
      </c>
      <c r="AN314" s="28">
        <f t="shared" si="299"/>
        <v>0</v>
      </c>
      <c r="AO314" s="28">
        <f t="shared" si="267"/>
        <v>1.1908000000000001</v>
      </c>
      <c r="AP314" s="47">
        <f t="shared" si="268"/>
        <v>0</v>
      </c>
    </row>
    <row r="315" spans="1:42" x14ac:dyDescent="0.3">
      <c r="A315">
        <v>2331</v>
      </c>
      <c r="B315" s="28">
        <f t="shared" si="270"/>
        <v>4.0300000000000002E-2</v>
      </c>
      <c r="C315" s="28">
        <f t="shared" si="270"/>
        <v>3.7399999999999997E-14</v>
      </c>
      <c r="D315" s="28">
        <f t="shared" si="271"/>
        <v>2.73E-5</v>
      </c>
      <c r="E315" s="28">
        <f t="shared" si="272"/>
        <v>2.6800000000000001E-4</v>
      </c>
      <c r="F315" s="28">
        <f t="shared" si="273"/>
        <v>6.0300000000000002E-5</v>
      </c>
      <c r="G315" s="28">
        <f t="shared" si="274"/>
        <v>1.37E-7</v>
      </c>
      <c r="H315" s="28">
        <f t="shared" si="275"/>
        <v>0.40600000000000003</v>
      </c>
      <c r="I315" s="28">
        <f t="shared" si="276"/>
        <v>5.69</v>
      </c>
      <c r="J315" s="28">
        <f t="shared" si="277"/>
        <v>0.46100000000000002</v>
      </c>
      <c r="K315" s="28">
        <f t="shared" si="278"/>
        <v>3.5300000000000002E-4</v>
      </c>
      <c r="L315" s="28">
        <f t="shared" si="279"/>
        <v>9.2799999999999994E-9</v>
      </c>
      <c r="M315" s="28">
        <f t="shared" si="263"/>
        <v>6.1510000000000007</v>
      </c>
      <c r="N315" s="28">
        <f t="shared" si="264"/>
        <v>3.5300928000000001E-4</v>
      </c>
      <c r="O315">
        <v>2331</v>
      </c>
      <c r="P315" s="47">
        <f t="shared" si="280"/>
        <v>6.8040000000000003E-2</v>
      </c>
      <c r="Q315" s="47">
        <f t="shared" si="281"/>
        <v>1.0656E-13</v>
      </c>
      <c r="R315" s="47">
        <f t="shared" si="282"/>
        <v>4.5720000000000003E-5</v>
      </c>
      <c r="S315" s="47">
        <f t="shared" si="283"/>
        <v>4.572E-4</v>
      </c>
      <c r="T315" s="47">
        <f t="shared" si="284"/>
        <v>9.6840000000000001E-5</v>
      </c>
      <c r="U315" s="47">
        <f t="shared" si="285"/>
        <v>2.5524000000000001E-8</v>
      </c>
      <c r="V315" s="47">
        <f t="shared" si="286"/>
        <v>0.61919999999999997</v>
      </c>
      <c r="W315" s="47">
        <f t="shared" si="287"/>
        <v>3.7440000000000002</v>
      </c>
      <c r="X315" s="47">
        <f t="shared" si="288"/>
        <v>0.79559999999999997</v>
      </c>
      <c r="Y315" s="47">
        <f t="shared" si="289"/>
        <v>5.3279999999999998E-5</v>
      </c>
      <c r="Z315" s="47">
        <f t="shared" si="290"/>
        <v>1.3104E-3</v>
      </c>
      <c r="AA315" s="47">
        <f t="shared" si="265"/>
        <v>4.5396000000000001</v>
      </c>
      <c r="AB315" s="47">
        <f t="shared" si="266"/>
        <v>1.3636799999999999E-3</v>
      </c>
      <c r="AC315">
        <v>2331</v>
      </c>
      <c r="AD315" s="28">
        <f t="shared" si="291"/>
        <v>0.105</v>
      </c>
      <c r="AE315" s="28">
        <f t="shared" si="291"/>
        <v>1.667E-16</v>
      </c>
      <c r="AF315" s="28">
        <v>3.5410000000000001E-5</v>
      </c>
      <c r="AG315" s="28">
        <f t="shared" si="292"/>
        <v>4.4729999999999998E-4</v>
      </c>
      <c r="AH315" s="28">
        <f t="shared" si="293"/>
        <v>1.516E-4</v>
      </c>
      <c r="AI315" s="28">
        <f t="shared" si="294"/>
        <v>1.1370000000000001E-7</v>
      </c>
      <c r="AJ315" s="28">
        <f t="shared" si="295"/>
        <v>1.2789999999999999</v>
      </c>
      <c r="AK315" s="28">
        <f t="shared" si="296"/>
        <v>8.6499999999999994E-2</v>
      </c>
      <c r="AL315" s="28">
        <f t="shared" si="297"/>
        <v>1.1043000000000001</v>
      </c>
      <c r="AM315" s="28">
        <f t="shared" si="298"/>
        <v>0</v>
      </c>
      <c r="AN315" s="28">
        <f t="shared" si="299"/>
        <v>0</v>
      </c>
      <c r="AO315" s="28">
        <f t="shared" si="267"/>
        <v>1.1908000000000001</v>
      </c>
      <c r="AP315" s="47">
        <f t="shared" si="268"/>
        <v>0</v>
      </c>
    </row>
    <row r="316" spans="1:42" x14ac:dyDescent="0.3">
      <c r="A316">
        <v>2332</v>
      </c>
      <c r="B316" s="28">
        <f t="shared" si="270"/>
        <v>4.0300000000000002E-2</v>
      </c>
      <c r="C316" s="28">
        <f t="shared" si="270"/>
        <v>3.7399999999999997E-14</v>
      </c>
      <c r="D316" s="28">
        <f t="shared" si="271"/>
        <v>2.73E-5</v>
      </c>
      <c r="E316" s="28">
        <f t="shared" si="272"/>
        <v>2.6800000000000001E-4</v>
      </c>
      <c r="F316" s="28">
        <f t="shared" si="273"/>
        <v>6.0300000000000002E-5</v>
      </c>
      <c r="G316" s="28">
        <f t="shared" si="274"/>
        <v>1.37E-7</v>
      </c>
      <c r="H316" s="28">
        <f t="shared" si="275"/>
        <v>0.40600000000000003</v>
      </c>
      <c r="I316" s="28">
        <f t="shared" si="276"/>
        <v>5.69</v>
      </c>
      <c r="J316" s="28">
        <f t="shared" si="277"/>
        <v>0.46100000000000002</v>
      </c>
      <c r="K316" s="28">
        <f t="shared" si="278"/>
        <v>3.5300000000000002E-4</v>
      </c>
      <c r="L316" s="28">
        <f t="shared" si="279"/>
        <v>9.2799999999999994E-9</v>
      </c>
      <c r="M316" s="28">
        <f t="shared" si="263"/>
        <v>6.1510000000000007</v>
      </c>
      <c r="N316" s="28">
        <f t="shared" si="264"/>
        <v>3.5300928000000001E-4</v>
      </c>
      <c r="O316">
        <v>2332</v>
      </c>
      <c r="P316" s="47">
        <f t="shared" si="280"/>
        <v>6.8040000000000003E-2</v>
      </c>
      <c r="Q316" s="47">
        <f t="shared" si="281"/>
        <v>1.0656E-13</v>
      </c>
      <c r="R316" s="47">
        <f t="shared" si="282"/>
        <v>4.5720000000000003E-5</v>
      </c>
      <c r="S316" s="47">
        <f t="shared" si="283"/>
        <v>4.572E-4</v>
      </c>
      <c r="T316" s="47">
        <f t="shared" si="284"/>
        <v>9.6840000000000001E-5</v>
      </c>
      <c r="U316" s="47">
        <f t="shared" si="285"/>
        <v>2.5524000000000001E-8</v>
      </c>
      <c r="V316" s="47">
        <f t="shared" si="286"/>
        <v>0.61919999999999997</v>
      </c>
      <c r="W316" s="47">
        <f t="shared" si="287"/>
        <v>3.7440000000000002</v>
      </c>
      <c r="X316" s="47">
        <f t="shared" si="288"/>
        <v>0.79559999999999997</v>
      </c>
      <c r="Y316" s="47">
        <f t="shared" si="289"/>
        <v>5.3279999999999998E-5</v>
      </c>
      <c r="Z316" s="47">
        <f t="shared" si="290"/>
        <v>1.3104E-3</v>
      </c>
      <c r="AA316" s="47">
        <f t="shared" si="265"/>
        <v>4.5396000000000001</v>
      </c>
      <c r="AB316" s="47">
        <f t="shared" si="266"/>
        <v>1.3636799999999999E-3</v>
      </c>
      <c r="AC316">
        <v>2332</v>
      </c>
      <c r="AD316" s="28">
        <f t="shared" si="291"/>
        <v>0.105</v>
      </c>
      <c r="AE316" s="28">
        <f t="shared" si="291"/>
        <v>1.667E-16</v>
      </c>
      <c r="AF316" s="28">
        <v>3.5410000000000001E-5</v>
      </c>
      <c r="AG316" s="28">
        <f t="shared" si="292"/>
        <v>4.4729999999999998E-4</v>
      </c>
      <c r="AH316" s="28">
        <f t="shared" si="293"/>
        <v>1.516E-4</v>
      </c>
      <c r="AI316" s="28">
        <f t="shared" si="294"/>
        <v>1.1370000000000001E-7</v>
      </c>
      <c r="AJ316" s="28">
        <f t="shared" si="295"/>
        <v>1.2789999999999999</v>
      </c>
      <c r="AK316" s="28">
        <f t="shared" si="296"/>
        <v>8.6499999999999994E-2</v>
      </c>
      <c r="AL316" s="28">
        <f t="shared" si="297"/>
        <v>1.1043000000000001</v>
      </c>
      <c r="AM316" s="28">
        <f t="shared" si="298"/>
        <v>0</v>
      </c>
      <c r="AN316" s="28">
        <f t="shared" si="299"/>
        <v>0</v>
      </c>
      <c r="AO316" s="28">
        <f t="shared" si="267"/>
        <v>1.1908000000000001</v>
      </c>
      <c r="AP316" s="47">
        <f t="shared" si="268"/>
        <v>0</v>
      </c>
    </row>
    <row r="317" spans="1:42" x14ac:dyDescent="0.3">
      <c r="A317">
        <v>2333</v>
      </c>
      <c r="B317" s="28">
        <f t="shared" si="270"/>
        <v>4.0300000000000002E-2</v>
      </c>
      <c r="C317" s="28">
        <f t="shared" si="270"/>
        <v>3.7399999999999997E-14</v>
      </c>
      <c r="D317" s="28">
        <f t="shared" si="271"/>
        <v>2.73E-5</v>
      </c>
      <c r="E317" s="28">
        <f t="shared" si="272"/>
        <v>2.6800000000000001E-4</v>
      </c>
      <c r="F317" s="28">
        <f t="shared" si="273"/>
        <v>6.0300000000000002E-5</v>
      </c>
      <c r="G317" s="28">
        <f t="shared" si="274"/>
        <v>1.37E-7</v>
      </c>
      <c r="H317" s="28">
        <f t="shared" si="275"/>
        <v>0.40600000000000003</v>
      </c>
      <c r="I317" s="28">
        <f t="shared" si="276"/>
        <v>5.69</v>
      </c>
      <c r="J317" s="28">
        <f t="shared" si="277"/>
        <v>0.46100000000000002</v>
      </c>
      <c r="K317" s="28">
        <f t="shared" si="278"/>
        <v>3.5300000000000002E-4</v>
      </c>
      <c r="L317" s="28">
        <f t="shared" si="279"/>
        <v>9.2799999999999994E-9</v>
      </c>
      <c r="M317" s="28">
        <f t="shared" si="263"/>
        <v>6.1510000000000007</v>
      </c>
      <c r="N317" s="28">
        <f t="shared" si="264"/>
        <v>3.5300928000000001E-4</v>
      </c>
      <c r="O317">
        <v>2333</v>
      </c>
      <c r="P317" s="47">
        <f t="shared" si="280"/>
        <v>6.8040000000000003E-2</v>
      </c>
      <c r="Q317" s="47">
        <f t="shared" si="281"/>
        <v>1.0656E-13</v>
      </c>
      <c r="R317" s="47">
        <f t="shared" si="282"/>
        <v>4.5720000000000003E-5</v>
      </c>
      <c r="S317" s="47">
        <f t="shared" si="283"/>
        <v>4.572E-4</v>
      </c>
      <c r="T317" s="47">
        <f t="shared" si="284"/>
        <v>9.6840000000000001E-5</v>
      </c>
      <c r="U317" s="47">
        <f t="shared" si="285"/>
        <v>2.5524000000000001E-8</v>
      </c>
      <c r="V317" s="47">
        <f t="shared" si="286"/>
        <v>0.61919999999999997</v>
      </c>
      <c r="W317" s="47">
        <f t="shared" si="287"/>
        <v>3.7440000000000002</v>
      </c>
      <c r="X317" s="47">
        <f t="shared" si="288"/>
        <v>0.79559999999999997</v>
      </c>
      <c r="Y317" s="47">
        <f t="shared" si="289"/>
        <v>5.3279999999999998E-5</v>
      </c>
      <c r="Z317" s="47">
        <f t="shared" si="290"/>
        <v>1.3104E-3</v>
      </c>
      <c r="AA317" s="47">
        <f t="shared" si="265"/>
        <v>4.5396000000000001</v>
      </c>
      <c r="AB317" s="47">
        <f t="shared" si="266"/>
        <v>1.3636799999999999E-3</v>
      </c>
      <c r="AC317">
        <v>2333</v>
      </c>
      <c r="AD317" s="28">
        <f t="shared" si="291"/>
        <v>0.105</v>
      </c>
      <c r="AE317" s="28">
        <f t="shared" si="291"/>
        <v>1.667E-16</v>
      </c>
      <c r="AF317" s="28">
        <v>3.5410000000000001E-5</v>
      </c>
      <c r="AG317" s="28">
        <f t="shared" si="292"/>
        <v>4.4729999999999998E-4</v>
      </c>
      <c r="AH317" s="28">
        <f t="shared" si="293"/>
        <v>1.516E-4</v>
      </c>
      <c r="AI317" s="28">
        <f t="shared" si="294"/>
        <v>1.1370000000000001E-7</v>
      </c>
      <c r="AJ317" s="28">
        <f t="shared" si="295"/>
        <v>1.2789999999999999</v>
      </c>
      <c r="AK317" s="28">
        <f t="shared" si="296"/>
        <v>8.6499999999999994E-2</v>
      </c>
      <c r="AL317" s="28">
        <f t="shared" si="297"/>
        <v>1.1043000000000001</v>
      </c>
      <c r="AM317" s="28">
        <f t="shared" si="298"/>
        <v>0</v>
      </c>
      <c r="AN317" s="28">
        <f t="shared" si="299"/>
        <v>0</v>
      </c>
      <c r="AO317" s="28">
        <f t="shared" si="267"/>
        <v>1.1908000000000001</v>
      </c>
      <c r="AP317" s="47">
        <f t="shared" si="268"/>
        <v>0</v>
      </c>
    </row>
    <row r="318" spans="1:42" x14ac:dyDescent="0.3">
      <c r="A318">
        <v>2334</v>
      </c>
      <c r="B318" s="28">
        <f t="shared" si="270"/>
        <v>4.0300000000000002E-2</v>
      </c>
      <c r="C318" s="28">
        <f t="shared" si="270"/>
        <v>3.7399999999999997E-14</v>
      </c>
      <c r="D318" s="28">
        <f t="shared" si="271"/>
        <v>2.73E-5</v>
      </c>
      <c r="E318" s="28">
        <f t="shared" si="272"/>
        <v>2.6800000000000001E-4</v>
      </c>
      <c r="F318" s="28">
        <f t="shared" si="273"/>
        <v>6.0300000000000002E-5</v>
      </c>
      <c r="G318" s="28">
        <f t="shared" si="274"/>
        <v>1.37E-7</v>
      </c>
      <c r="H318" s="28">
        <f t="shared" si="275"/>
        <v>0.40600000000000003</v>
      </c>
      <c r="I318" s="28">
        <f t="shared" si="276"/>
        <v>5.69</v>
      </c>
      <c r="J318" s="28">
        <f t="shared" si="277"/>
        <v>0.46100000000000002</v>
      </c>
      <c r="K318" s="28">
        <f t="shared" si="278"/>
        <v>3.5300000000000002E-4</v>
      </c>
      <c r="L318" s="28">
        <f t="shared" si="279"/>
        <v>9.2799999999999994E-9</v>
      </c>
      <c r="M318" s="28">
        <f t="shared" si="263"/>
        <v>6.1510000000000007</v>
      </c>
      <c r="N318" s="28">
        <f t="shared" si="264"/>
        <v>3.5300928000000001E-4</v>
      </c>
      <c r="O318">
        <v>2334</v>
      </c>
      <c r="P318" s="47">
        <f t="shared" si="280"/>
        <v>6.8040000000000003E-2</v>
      </c>
      <c r="Q318" s="47">
        <f t="shared" si="281"/>
        <v>1.0656E-13</v>
      </c>
      <c r="R318" s="47">
        <f t="shared" si="282"/>
        <v>4.5720000000000003E-5</v>
      </c>
      <c r="S318" s="47">
        <f t="shared" si="283"/>
        <v>4.572E-4</v>
      </c>
      <c r="T318" s="47">
        <f t="shared" si="284"/>
        <v>9.6840000000000001E-5</v>
      </c>
      <c r="U318" s="47">
        <f t="shared" si="285"/>
        <v>2.5524000000000001E-8</v>
      </c>
      <c r="V318" s="47">
        <f t="shared" si="286"/>
        <v>0.61919999999999997</v>
      </c>
      <c r="W318" s="47">
        <f t="shared" si="287"/>
        <v>3.7440000000000002</v>
      </c>
      <c r="X318" s="47">
        <f t="shared" si="288"/>
        <v>0.79559999999999997</v>
      </c>
      <c r="Y318" s="47">
        <f t="shared" si="289"/>
        <v>5.3279999999999998E-5</v>
      </c>
      <c r="Z318" s="47">
        <f t="shared" si="290"/>
        <v>1.3104E-3</v>
      </c>
      <c r="AA318" s="47">
        <f t="shared" si="265"/>
        <v>4.5396000000000001</v>
      </c>
      <c r="AB318" s="47">
        <f t="shared" si="266"/>
        <v>1.3636799999999999E-3</v>
      </c>
      <c r="AC318">
        <v>2334</v>
      </c>
      <c r="AD318" s="28">
        <f t="shared" si="291"/>
        <v>0.105</v>
      </c>
      <c r="AE318" s="28">
        <f t="shared" si="291"/>
        <v>1.667E-16</v>
      </c>
      <c r="AF318" s="28">
        <v>3.5410000000000001E-5</v>
      </c>
      <c r="AG318" s="28">
        <f t="shared" si="292"/>
        <v>4.4729999999999998E-4</v>
      </c>
      <c r="AH318" s="28">
        <f t="shared" si="293"/>
        <v>1.516E-4</v>
      </c>
      <c r="AI318" s="28">
        <f t="shared" si="294"/>
        <v>1.1370000000000001E-7</v>
      </c>
      <c r="AJ318" s="28">
        <f t="shared" si="295"/>
        <v>1.2789999999999999</v>
      </c>
      <c r="AK318" s="28">
        <f t="shared" si="296"/>
        <v>8.6499999999999994E-2</v>
      </c>
      <c r="AL318" s="28">
        <f t="shared" si="297"/>
        <v>1.1043000000000001</v>
      </c>
      <c r="AM318" s="28">
        <f t="shared" si="298"/>
        <v>0</v>
      </c>
      <c r="AN318" s="28">
        <f t="shared" si="299"/>
        <v>0</v>
      </c>
      <c r="AO318" s="28">
        <f t="shared" si="267"/>
        <v>1.1908000000000001</v>
      </c>
      <c r="AP318" s="47">
        <f t="shared" si="268"/>
        <v>0</v>
      </c>
    </row>
    <row r="319" spans="1:42" x14ac:dyDescent="0.3">
      <c r="A319">
        <v>2335</v>
      </c>
      <c r="B319" s="28">
        <f t="shared" si="270"/>
        <v>4.0300000000000002E-2</v>
      </c>
      <c r="C319" s="28">
        <f t="shared" si="270"/>
        <v>3.7399999999999997E-14</v>
      </c>
      <c r="D319" s="28">
        <f t="shared" si="271"/>
        <v>2.73E-5</v>
      </c>
      <c r="E319" s="28">
        <f t="shared" si="272"/>
        <v>2.6800000000000001E-4</v>
      </c>
      <c r="F319" s="28">
        <f t="shared" si="273"/>
        <v>6.0300000000000002E-5</v>
      </c>
      <c r="G319" s="28">
        <f t="shared" si="274"/>
        <v>1.37E-7</v>
      </c>
      <c r="H319" s="28">
        <f t="shared" si="275"/>
        <v>0.40600000000000003</v>
      </c>
      <c r="I319" s="28">
        <f t="shared" si="276"/>
        <v>5.69</v>
      </c>
      <c r="J319" s="28">
        <f t="shared" si="277"/>
        <v>0.46100000000000002</v>
      </c>
      <c r="K319" s="28">
        <f t="shared" si="278"/>
        <v>3.5300000000000002E-4</v>
      </c>
      <c r="L319" s="28">
        <f t="shared" si="279"/>
        <v>9.2799999999999994E-9</v>
      </c>
      <c r="M319" s="28">
        <f t="shared" si="263"/>
        <v>6.1510000000000007</v>
      </c>
      <c r="N319" s="28">
        <f t="shared" si="264"/>
        <v>3.5300928000000001E-4</v>
      </c>
      <c r="O319">
        <v>2335</v>
      </c>
      <c r="P319" s="47">
        <f t="shared" si="280"/>
        <v>6.8040000000000003E-2</v>
      </c>
      <c r="Q319" s="47">
        <f t="shared" si="281"/>
        <v>1.0656E-13</v>
      </c>
      <c r="R319" s="47">
        <f t="shared" si="282"/>
        <v>4.5720000000000003E-5</v>
      </c>
      <c r="S319" s="47">
        <f t="shared" si="283"/>
        <v>4.572E-4</v>
      </c>
      <c r="T319" s="47">
        <f t="shared" si="284"/>
        <v>9.6840000000000001E-5</v>
      </c>
      <c r="U319" s="47">
        <f t="shared" si="285"/>
        <v>2.5524000000000001E-8</v>
      </c>
      <c r="V319" s="47">
        <f t="shared" si="286"/>
        <v>0.61919999999999997</v>
      </c>
      <c r="W319" s="47">
        <f t="shared" si="287"/>
        <v>3.7440000000000002</v>
      </c>
      <c r="X319" s="47">
        <f t="shared" si="288"/>
        <v>0.79559999999999997</v>
      </c>
      <c r="Y319" s="47">
        <f t="shared" si="289"/>
        <v>5.3279999999999998E-5</v>
      </c>
      <c r="Z319" s="47">
        <f t="shared" si="290"/>
        <v>1.3104E-3</v>
      </c>
      <c r="AA319" s="47">
        <f t="shared" si="265"/>
        <v>4.5396000000000001</v>
      </c>
      <c r="AB319" s="47">
        <f t="shared" si="266"/>
        <v>1.3636799999999999E-3</v>
      </c>
      <c r="AC319">
        <v>2335</v>
      </c>
      <c r="AD319" s="28">
        <f t="shared" si="291"/>
        <v>0.105</v>
      </c>
      <c r="AE319" s="28">
        <f t="shared" si="291"/>
        <v>1.667E-16</v>
      </c>
      <c r="AF319" s="28">
        <v>3.5410000000000001E-5</v>
      </c>
      <c r="AG319" s="28">
        <f t="shared" si="292"/>
        <v>4.4729999999999998E-4</v>
      </c>
      <c r="AH319" s="28">
        <f t="shared" si="293"/>
        <v>1.516E-4</v>
      </c>
      <c r="AI319" s="28">
        <f t="shared" si="294"/>
        <v>1.1370000000000001E-7</v>
      </c>
      <c r="AJ319" s="28">
        <f t="shared" si="295"/>
        <v>1.2789999999999999</v>
      </c>
      <c r="AK319" s="28">
        <f t="shared" si="296"/>
        <v>8.6499999999999994E-2</v>
      </c>
      <c r="AL319" s="28">
        <f t="shared" si="297"/>
        <v>1.1043000000000001</v>
      </c>
      <c r="AM319" s="28">
        <f t="shared" si="298"/>
        <v>0</v>
      </c>
      <c r="AN319" s="28">
        <f t="shared" si="299"/>
        <v>0</v>
      </c>
      <c r="AO319" s="28">
        <f t="shared" si="267"/>
        <v>1.1908000000000001</v>
      </c>
      <c r="AP319" s="47">
        <f t="shared" si="268"/>
        <v>0</v>
      </c>
    </row>
    <row r="320" spans="1:42" x14ac:dyDescent="0.3">
      <c r="A320">
        <v>2336</v>
      </c>
      <c r="B320" s="28">
        <f t="shared" si="270"/>
        <v>4.0300000000000002E-2</v>
      </c>
      <c r="C320" s="28">
        <f t="shared" si="270"/>
        <v>3.7399999999999997E-14</v>
      </c>
      <c r="D320" s="28">
        <f t="shared" si="271"/>
        <v>2.73E-5</v>
      </c>
      <c r="E320" s="28">
        <f t="shared" si="272"/>
        <v>2.6800000000000001E-4</v>
      </c>
      <c r="F320" s="28">
        <f t="shared" si="273"/>
        <v>6.0300000000000002E-5</v>
      </c>
      <c r="G320" s="28">
        <f t="shared" si="274"/>
        <v>1.37E-7</v>
      </c>
      <c r="H320" s="28">
        <f t="shared" si="275"/>
        <v>0.40600000000000003</v>
      </c>
      <c r="I320" s="28">
        <f t="shared" si="276"/>
        <v>5.69</v>
      </c>
      <c r="J320" s="28">
        <f t="shared" si="277"/>
        <v>0.46100000000000002</v>
      </c>
      <c r="K320" s="28">
        <f t="shared" si="278"/>
        <v>3.5300000000000002E-4</v>
      </c>
      <c r="L320" s="28">
        <f t="shared" si="279"/>
        <v>9.2799999999999994E-9</v>
      </c>
      <c r="M320" s="28">
        <f t="shared" si="263"/>
        <v>6.1510000000000007</v>
      </c>
      <c r="N320" s="28">
        <f t="shared" si="264"/>
        <v>3.5300928000000001E-4</v>
      </c>
      <c r="O320">
        <v>2336</v>
      </c>
      <c r="P320" s="47">
        <f t="shared" si="280"/>
        <v>6.8040000000000003E-2</v>
      </c>
      <c r="Q320" s="47">
        <f t="shared" si="281"/>
        <v>1.0656E-13</v>
      </c>
      <c r="R320" s="47">
        <f t="shared" si="282"/>
        <v>4.5720000000000003E-5</v>
      </c>
      <c r="S320" s="47">
        <f t="shared" si="283"/>
        <v>4.572E-4</v>
      </c>
      <c r="T320" s="47">
        <f t="shared" si="284"/>
        <v>9.6840000000000001E-5</v>
      </c>
      <c r="U320" s="47">
        <f t="shared" si="285"/>
        <v>2.5524000000000001E-8</v>
      </c>
      <c r="V320" s="47">
        <f t="shared" si="286"/>
        <v>0.61919999999999997</v>
      </c>
      <c r="W320" s="47">
        <f t="shared" si="287"/>
        <v>3.7440000000000002</v>
      </c>
      <c r="X320" s="47">
        <f t="shared" si="288"/>
        <v>0.79559999999999997</v>
      </c>
      <c r="Y320" s="47">
        <f t="shared" si="289"/>
        <v>5.3279999999999998E-5</v>
      </c>
      <c r="Z320" s="47">
        <f t="shared" si="290"/>
        <v>1.3104E-3</v>
      </c>
      <c r="AA320" s="47">
        <f t="shared" si="265"/>
        <v>4.5396000000000001</v>
      </c>
      <c r="AB320" s="47">
        <f t="shared" si="266"/>
        <v>1.3636799999999999E-3</v>
      </c>
      <c r="AC320">
        <v>2336</v>
      </c>
      <c r="AD320" s="28">
        <f t="shared" si="291"/>
        <v>0.105</v>
      </c>
      <c r="AE320" s="28">
        <f t="shared" si="291"/>
        <v>1.667E-16</v>
      </c>
      <c r="AF320" s="28">
        <v>3.5410000000000001E-5</v>
      </c>
      <c r="AG320" s="28">
        <f t="shared" si="292"/>
        <v>4.4729999999999998E-4</v>
      </c>
      <c r="AH320" s="28">
        <f t="shared" si="293"/>
        <v>1.516E-4</v>
      </c>
      <c r="AI320" s="28">
        <f t="shared" si="294"/>
        <v>1.1370000000000001E-7</v>
      </c>
      <c r="AJ320" s="28">
        <f t="shared" si="295"/>
        <v>1.2789999999999999</v>
      </c>
      <c r="AK320" s="28">
        <f t="shared" si="296"/>
        <v>8.6499999999999994E-2</v>
      </c>
      <c r="AL320" s="28">
        <f t="shared" si="297"/>
        <v>1.1043000000000001</v>
      </c>
      <c r="AM320" s="28">
        <f t="shared" si="298"/>
        <v>0</v>
      </c>
      <c r="AN320" s="28">
        <f t="shared" si="299"/>
        <v>0</v>
      </c>
      <c r="AO320" s="28">
        <f t="shared" si="267"/>
        <v>1.1908000000000001</v>
      </c>
      <c r="AP320" s="47">
        <f t="shared" si="268"/>
        <v>0</v>
      </c>
    </row>
    <row r="321" spans="1:42" x14ac:dyDescent="0.3">
      <c r="A321">
        <v>2337</v>
      </c>
      <c r="B321" s="28">
        <f t="shared" si="270"/>
        <v>4.0300000000000002E-2</v>
      </c>
      <c r="C321" s="28">
        <f t="shared" si="270"/>
        <v>3.7399999999999997E-14</v>
      </c>
      <c r="D321" s="28">
        <f t="shared" si="271"/>
        <v>2.73E-5</v>
      </c>
      <c r="E321" s="28">
        <f t="shared" si="272"/>
        <v>2.6800000000000001E-4</v>
      </c>
      <c r="F321" s="28">
        <f t="shared" si="273"/>
        <v>6.0300000000000002E-5</v>
      </c>
      <c r="G321" s="28">
        <f t="shared" si="274"/>
        <v>1.37E-7</v>
      </c>
      <c r="H321" s="28">
        <f t="shared" si="275"/>
        <v>0.40600000000000003</v>
      </c>
      <c r="I321" s="28">
        <f t="shared" si="276"/>
        <v>5.69</v>
      </c>
      <c r="J321" s="28">
        <f t="shared" si="277"/>
        <v>0.46100000000000002</v>
      </c>
      <c r="K321" s="28">
        <f t="shared" si="278"/>
        <v>3.5300000000000002E-4</v>
      </c>
      <c r="L321" s="28">
        <f t="shared" si="279"/>
        <v>9.2799999999999994E-9</v>
      </c>
      <c r="M321" s="28">
        <f t="shared" si="263"/>
        <v>6.1510000000000007</v>
      </c>
      <c r="N321" s="28">
        <f t="shared" si="264"/>
        <v>3.5300928000000001E-4</v>
      </c>
      <c r="O321">
        <v>2337</v>
      </c>
      <c r="P321" s="47">
        <f t="shared" si="280"/>
        <v>6.8040000000000003E-2</v>
      </c>
      <c r="Q321" s="47">
        <f t="shared" si="281"/>
        <v>1.0656E-13</v>
      </c>
      <c r="R321" s="47">
        <f t="shared" si="282"/>
        <v>4.5720000000000003E-5</v>
      </c>
      <c r="S321" s="47">
        <f t="shared" si="283"/>
        <v>4.572E-4</v>
      </c>
      <c r="T321" s="47">
        <f t="shared" si="284"/>
        <v>9.6840000000000001E-5</v>
      </c>
      <c r="U321" s="47">
        <f t="shared" si="285"/>
        <v>2.5524000000000001E-8</v>
      </c>
      <c r="V321" s="47">
        <f t="shared" si="286"/>
        <v>0.61919999999999997</v>
      </c>
      <c r="W321" s="47">
        <f t="shared" si="287"/>
        <v>3.7440000000000002</v>
      </c>
      <c r="X321" s="47">
        <f t="shared" si="288"/>
        <v>0.79559999999999997</v>
      </c>
      <c r="Y321" s="47">
        <f t="shared" si="289"/>
        <v>5.3279999999999998E-5</v>
      </c>
      <c r="Z321" s="47">
        <f t="shared" si="290"/>
        <v>1.3104E-3</v>
      </c>
      <c r="AA321" s="47">
        <f t="shared" si="265"/>
        <v>4.5396000000000001</v>
      </c>
      <c r="AB321" s="47">
        <f t="shared" si="266"/>
        <v>1.3636799999999999E-3</v>
      </c>
      <c r="AC321">
        <v>2337</v>
      </c>
      <c r="AD321" s="28">
        <f t="shared" si="291"/>
        <v>0.105</v>
      </c>
      <c r="AE321" s="28">
        <f t="shared" si="291"/>
        <v>1.667E-16</v>
      </c>
      <c r="AF321" s="28">
        <v>3.5410000000000001E-5</v>
      </c>
      <c r="AG321" s="28">
        <f t="shared" si="292"/>
        <v>4.4729999999999998E-4</v>
      </c>
      <c r="AH321" s="28">
        <f t="shared" si="293"/>
        <v>1.516E-4</v>
      </c>
      <c r="AI321" s="28">
        <f t="shared" si="294"/>
        <v>1.1370000000000001E-7</v>
      </c>
      <c r="AJ321" s="28">
        <f t="shared" si="295"/>
        <v>1.2789999999999999</v>
      </c>
      <c r="AK321" s="28">
        <f t="shared" si="296"/>
        <v>8.6499999999999994E-2</v>
      </c>
      <c r="AL321" s="28">
        <f t="shared" si="297"/>
        <v>1.1043000000000001</v>
      </c>
      <c r="AM321" s="28">
        <f t="shared" si="298"/>
        <v>0</v>
      </c>
      <c r="AN321" s="28">
        <f t="shared" si="299"/>
        <v>0</v>
      </c>
      <c r="AO321" s="28">
        <f t="shared" si="267"/>
        <v>1.1908000000000001</v>
      </c>
      <c r="AP321" s="47">
        <f t="shared" si="268"/>
        <v>0</v>
      </c>
    </row>
    <row r="322" spans="1:42" x14ac:dyDescent="0.3">
      <c r="A322">
        <v>2338</v>
      </c>
      <c r="B322" s="28">
        <f t="shared" si="270"/>
        <v>4.0300000000000002E-2</v>
      </c>
      <c r="C322" s="28">
        <f t="shared" si="270"/>
        <v>3.7399999999999997E-14</v>
      </c>
      <c r="D322" s="28">
        <f t="shared" si="271"/>
        <v>2.73E-5</v>
      </c>
      <c r="E322" s="28">
        <f t="shared" si="272"/>
        <v>2.6800000000000001E-4</v>
      </c>
      <c r="F322" s="28">
        <f t="shared" si="273"/>
        <v>6.0300000000000002E-5</v>
      </c>
      <c r="G322" s="28">
        <f t="shared" si="274"/>
        <v>1.37E-7</v>
      </c>
      <c r="H322" s="28">
        <f t="shared" si="275"/>
        <v>0.40600000000000003</v>
      </c>
      <c r="I322" s="28">
        <f t="shared" si="276"/>
        <v>5.69</v>
      </c>
      <c r="J322" s="28">
        <f t="shared" si="277"/>
        <v>0.46100000000000002</v>
      </c>
      <c r="K322" s="28">
        <f t="shared" si="278"/>
        <v>3.5300000000000002E-4</v>
      </c>
      <c r="L322" s="28">
        <f t="shared" si="279"/>
        <v>9.2799999999999994E-9</v>
      </c>
      <c r="M322" s="28">
        <f t="shared" si="263"/>
        <v>6.1510000000000007</v>
      </c>
      <c r="N322" s="28">
        <f t="shared" si="264"/>
        <v>3.5300928000000001E-4</v>
      </c>
      <c r="O322">
        <v>2338</v>
      </c>
      <c r="P322" s="47">
        <f t="shared" si="280"/>
        <v>6.8040000000000003E-2</v>
      </c>
      <c r="Q322" s="47">
        <f t="shared" si="281"/>
        <v>1.0656E-13</v>
      </c>
      <c r="R322" s="47">
        <f t="shared" si="282"/>
        <v>4.5720000000000003E-5</v>
      </c>
      <c r="S322" s="47">
        <f t="shared" si="283"/>
        <v>4.572E-4</v>
      </c>
      <c r="T322" s="47">
        <f t="shared" si="284"/>
        <v>9.6840000000000001E-5</v>
      </c>
      <c r="U322" s="47">
        <f t="shared" si="285"/>
        <v>2.5524000000000001E-8</v>
      </c>
      <c r="V322" s="47">
        <f t="shared" si="286"/>
        <v>0.61919999999999997</v>
      </c>
      <c r="W322" s="47">
        <f t="shared" si="287"/>
        <v>3.7440000000000002</v>
      </c>
      <c r="X322" s="47">
        <f t="shared" si="288"/>
        <v>0.79559999999999997</v>
      </c>
      <c r="Y322" s="47">
        <f t="shared" si="289"/>
        <v>5.3279999999999998E-5</v>
      </c>
      <c r="Z322" s="47">
        <f t="shared" si="290"/>
        <v>1.3104E-3</v>
      </c>
      <c r="AA322" s="47">
        <f t="shared" si="265"/>
        <v>4.5396000000000001</v>
      </c>
      <c r="AB322" s="47">
        <f t="shared" si="266"/>
        <v>1.3636799999999999E-3</v>
      </c>
      <c r="AC322">
        <v>2338</v>
      </c>
      <c r="AD322" s="28">
        <f t="shared" si="291"/>
        <v>0.105</v>
      </c>
      <c r="AE322" s="28">
        <f t="shared" si="291"/>
        <v>1.667E-16</v>
      </c>
      <c r="AF322" s="28">
        <v>3.5410000000000001E-5</v>
      </c>
      <c r="AG322" s="28">
        <f t="shared" si="292"/>
        <v>4.4729999999999998E-4</v>
      </c>
      <c r="AH322" s="28">
        <f t="shared" si="293"/>
        <v>1.516E-4</v>
      </c>
      <c r="AI322" s="28">
        <f t="shared" si="294"/>
        <v>1.1370000000000001E-7</v>
      </c>
      <c r="AJ322" s="28">
        <f t="shared" si="295"/>
        <v>1.2789999999999999</v>
      </c>
      <c r="AK322" s="28">
        <f t="shared" si="296"/>
        <v>8.6499999999999994E-2</v>
      </c>
      <c r="AL322" s="28">
        <f t="shared" si="297"/>
        <v>1.1043000000000001</v>
      </c>
      <c r="AM322" s="28">
        <f t="shared" si="298"/>
        <v>0</v>
      </c>
      <c r="AN322" s="28">
        <f t="shared" si="299"/>
        <v>0</v>
      </c>
      <c r="AO322" s="28">
        <f t="shared" si="267"/>
        <v>1.1908000000000001</v>
      </c>
      <c r="AP322" s="47">
        <f t="shared" si="268"/>
        <v>0</v>
      </c>
    </row>
    <row r="323" spans="1:42" x14ac:dyDescent="0.3">
      <c r="A323">
        <v>2339</v>
      </c>
      <c r="B323" s="28">
        <f t="shared" si="270"/>
        <v>4.0300000000000002E-2</v>
      </c>
      <c r="C323" s="28">
        <f t="shared" si="270"/>
        <v>3.7399999999999997E-14</v>
      </c>
      <c r="D323" s="28">
        <f t="shared" si="271"/>
        <v>2.73E-5</v>
      </c>
      <c r="E323" s="28">
        <f t="shared" si="272"/>
        <v>2.6800000000000001E-4</v>
      </c>
      <c r="F323" s="28">
        <f t="shared" si="273"/>
        <v>6.0300000000000002E-5</v>
      </c>
      <c r="G323" s="28">
        <f t="shared" si="274"/>
        <v>1.37E-7</v>
      </c>
      <c r="H323" s="28">
        <f t="shared" si="275"/>
        <v>0.40600000000000003</v>
      </c>
      <c r="I323" s="28">
        <f t="shared" si="276"/>
        <v>5.69</v>
      </c>
      <c r="J323" s="28">
        <f t="shared" si="277"/>
        <v>0.46100000000000002</v>
      </c>
      <c r="K323" s="28">
        <f t="shared" si="278"/>
        <v>3.5300000000000002E-4</v>
      </c>
      <c r="L323" s="28">
        <f t="shared" si="279"/>
        <v>9.2799999999999994E-9</v>
      </c>
      <c r="M323" s="28">
        <f t="shared" si="263"/>
        <v>6.1510000000000007</v>
      </c>
      <c r="N323" s="28">
        <f t="shared" si="264"/>
        <v>3.5300928000000001E-4</v>
      </c>
      <c r="O323">
        <v>2339</v>
      </c>
      <c r="P323" s="47">
        <f t="shared" si="280"/>
        <v>6.8040000000000003E-2</v>
      </c>
      <c r="Q323" s="47">
        <f t="shared" si="281"/>
        <v>1.0656E-13</v>
      </c>
      <c r="R323" s="47">
        <f t="shared" si="282"/>
        <v>4.5720000000000003E-5</v>
      </c>
      <c r="S323" s="47">
        <f t="shared" si="283"/>
        <v>4.572E-4</v>
      </c>
      <c r="T323" s="47">
        <f t="shared" si="284"/>
        <v>9.6840000000000001E-5</v>
      </c>
      <c r="U323" s="47">
        <f t="shared" si="285"/>
        <v>2.5524000000000001E-8</v>
      </c>
      <c r="V323" s="47">
        <f t="shared" si="286"/>
        <v>0.61919999999999997</v>
      </c>
      <c r="W323" s="47">
        <f t="shared" si="287"/>
        <v>3.7440000000000002</v>
      </c>
      <c r="X323" s="47">
        <f t="shared" si="288"/>
        <v>0.79559999999999997</v>
      </c>
      <c r="Y323" s="47">
        <f t="shared" si="289"/>
        <v>5.3279999999999998E-5</v>
      </c>
      <c r="Z323" s="47">
        <f t="shared" si="290"/>
        <v>1.3104E-3</v>
      </c>
      <c r="AA323" s="47">
        <f t="shared" si="265"/>
        <v>4.5396000000000001</v>
      </c>
      <c r="AB323" s="47">
        <f t="shared" si="266"/>
        <v>1.3636799999999999E-3</v>
      </c>
      <c r="AC323">
        <v>2339</v>
      </c>
      <c r="AD323" s="28">
        <f t="shared" si="291"/>
        <v>0.105</v>
      </c>
      <c r="AE323" s="28">
        <f t="shared" si="291"/>
        <v>1.667E-16</v>
      </c>
      <c r="AF323" s="28">
        <v>3.5410000000000001E-5</v>
      </c>
      <c r="AG323" s="28">
        <f t="shared" si="292"/>
        <v>4.4729999999999998E-4</v>
      </c>
      <c r="AH323" s="28">
        <f t="shared" si="293"/>
        <v>1.516E-4</v>
      </c>
      <c r="AI323" s="28">
        <f t="shared" si="294"/>
        <v>1.1370000000000001E-7</v>
      </c>
      <c r="AJ323" s="28">
        <f t="shared" si="295"/>
        <v>1.2789999999999999</v>
      </c>
      <c r="AK323" s="28">
        <f t="shared" si="296"/>
        <v>8.6499999999999994E-2</v>
      </c>
      <c r="AL323" s="28">
        <f t="shared" si="297"/>
        <v>1.1043000000000001</v>
      </c>
      <c r="AM323" s="28">
        <f t="shared" si="298"/>
        <v>0</v>
      </c>
      <c r="AN323" s="28">
        <f t="shared" si="299"/>
        <v>0</v>
      </c>
      <c r="AO323" s="28">
        <f t="shared" si="267"/>
        <v>1.1908000000000001</v>
      </c>
      <c r="AP323" s="47">
        <f t="shared" si="268"/>
        <v>0</v>
      </c>
    </row>
    <row r="324" spans="1:42" x14ac:dyDescent="0.3">
      <c r="A324">
        <v>2340</v>
      </c>
      <c r="B324" s="28">
        <f t="shared" si="270"/>
        <v>4.0300000000000002E-2</v>
      </c>
      <c r="C324" s="28">
        <f t="shared" si="270"/>
        <v>3.7399999999999997E-14</v>
      </c>
      <c r="D324" s="28">
        <f t="shared" si="271"/>
        <v>2.73E-5</v>
      </c>
      <c r="E324" s="28">
        <f t="shared" si="272"/>
        <v>2.6800000000000001E-4</v>
      </c>
      <c r="F324" s="28">
        <f t="shared" si="273"/>
        <v>6.0300000000000002E-5</v>
      </c>
      <c r="G324" s="28">
        <f t="shared" si="274"/>
        <v>1.37E-7</v>
      </c>
      <c r="H324" s="28">
        <f t="shared" si="275"/>
        <v>0.40600000000000003</v>
      </c>
      <c r="I324" s="28">
        <f t="shared" si="276"/>
        <v>5.69</v>
      </c>
      <c r="J324" s="28">
        <f t="shared" si="277"/>
        <v>0.46100000000000002</v>
      </c>
      <c r="K324" s="28">
        <f t="shared" si="278"/>
        <v>3.5300000000000002E-4</v>
      </c>
      <c r="L324" s="28">
        <f t="shared" si="279"/>
        <v>9.2799999999999994E-9</v>
      </c>
      <c r="M324" s="28">
        <f t="shared" si="263"/>
        <v>6.1510000000000007</v>
      </c>
      <c r="N324" s="28">
        <f t="shared" si="264"/>
        <v>3.5300928000000001E-4</v>
      </c>
      <c r="O324">
        <v>2340</v>
      </c>
      <c r="P324" s="47">
        <f t="shared" si="280"/>
        <v>6.8040000000000003E-2</v>
      </c>
      <c r="Q324" s="47">
        <f t="shared" si="281"/>
        <v>1.0656E-13</v>
      </c>
      <c r="R324" s="47">
        <f t="shared" si="282"/>
        <v>4.5720000000000003E-5</v>
      </c>
      <c r="S324" s="47">
        <f t="shared" si="283"/>
        <v>4.572E-4</v>
      </c>
      <c r="T324" s="47">
        <f t="shared" si="284"/>
        <v>9.6840000000000001E-5</v>
      </c>
      <c r="U324" s="47">
        <f t="shared" si="285"/>
        <v>2.5524000000000001E-8</v>
      </c>
      <c r="V324" s="47">
        <f t="shared" si="286"/>
        <v>0.61919999999999997</v>
      </c>
      <c r="W324" s="47">
        <f t="shared" si="287"/>
        <v>3.7440000000000002</v>
      </c>
      <c r="X324" s="47">
        <f t="shared" si="288"/>
        <v>0.79559999999999997</v>
      </c>
      <c r="Y324" s="47">
        <f t="shared" si="289"/>
        <v>5.3279999999999998E-5</v>
      </c>
      <c r="Z324" s="47">
        <f t="shared" si="290"/>
        <v>1.3104E-3</v>
      </c>
      <c r="AA324" s="47">
        <f t="shared" si="265"/>
        <v>4.5396000000000001</v>
      </c>
      <c r="AB324" s="47">
        <f t="shared" si="266"/>
        <v>1.3636799999999999E-3</v>
      </c>
      <c r="AC324">
        <v>2340</v>
      </c>
      <c r="AD324" s="28">
        <f t="shared" si="291"/>
        <v>0.105</v>
      </c>
      <c r="AE324" s="28">
        <f t="shared" si="291"/>
        <v>1.667E-16</v>
      </c>
      <c r="AF324" s="28">
        <v>3.5410000000000001E-5</v>
      </c>
      <c r="AG324" s="28">
        <f t="shared" si="292"/>
        <v>4.4729999999999998E-4</v>
      </c>
      <c r="AH324" s="28">
        <f t="shared" si="293"/>
        <v>1.516E-4</v>
      </c>
      <c r="AI324" s="28">
        <f t="shared" si="294"/>
        <v>1.1370000000000001E-7</v>
      </c>
      <c r="AJ324" s="28">
        <f t="shared" si="295"/>
        <v>1.2789999999999999</v>
      </c>
      <c r="AK324" s="28">
        <f t="shared" si="296"/>
        <v>8.6499999999999994E-2</v>
      </c>
      <c r="AL324" s="28">
        <f t="shared" si="297"/>
        <v>1.1043000000000001</v>
      </c>
      <c r="AM324" s="28">
        <f t="shared" si="298"/>
        <v>0</v>
      </c>
      <c r="AN324" s="28">
        <f t="shared" si="299"/>
        <v>0</v>
      </c>
      <c r="AO324" s="28">
        <f t="shared" si="267"/>
        <v>1.1908000000000001</v>
      </c>
      <c r="AP324" s="47">
        <f t="shared" si="268"/>
        <v>0</v>
      </c>
    </row>
    <row r="325" spans="1:42" x14ac:dyDescent="0.3">
      <c r="A325">
        <v>2341</v>
      </c>
      <c r="B325" s="28">
        <f t="shared" si="270"/>
        <v>4.0300000000000002E-2</v>
      </c>
      <c r="C325" s="28">
        <f t="shared" si="270"/>
        <v>3.7399999999999997E-14</v>
      </c>
      <c r="D325" s="28">
        <f t="shared" si="271"/>
        <v>2.73E-5</v>
      </c>
      <c r="E325" s="28">
        <f t="shared" si="272"/>
        <v>2.6800000000000001E-4</v>
      </c>
      <c r="F325" s="28">
        <f t="shared" si="273"/>
        <v>6.0300000000000002E-5</v>
      </c>
      <c r="G325" s="28">
        <f t="shared" si="274"/>
        <v>1.37E-7</v>
      </c>
      <c r="H325" s="28">
        <f t="shared" si="275"/>
        <v>0.40600000000000003</v>
      </c>
      <c r="I325" s="28">
        <f t="shared" si="276"/>
        <v>5.69</v>
      </c>
      <c r="J325" s="28">
        <f t="shared" si="277"/>
        <v>0.46100000000000002</v>
      </c>
      <c r="K325" s="28">
        <f t="shared" si="278"/>
        <v>3.5300000000000002E-4</v>
      </c>
      <c r="L325" s="28">
        <f t="shared" si="279"/>
        <v>9.2799999999999994E-9</v>
      </c>
      <c r="M325" s="28">
        <f t="shared" ref="M325:M388" si="300">I325+J325</f>
        <v>6.1510000000000007</v>
      </c>
      <c r="N325" s="28">
        <f t="shared" ref="N325:N388" si="301">K325+L325</f>
        <v>3.5300928000000001E-4</v>
      </c>
      <c r="O325">
        <v>2341</v>
      </c>
      <c r="P325" s="47">
        <f t="shared" si="280"/>
        <v>6.8040000000000003E-2</v>
      </c>
      <c r="Q325" s="47">
        <f t="shared" si="281"/>
        <v>1.0656E-13</v>
      </c>
      <c r="R325" s="47">
        <f t="shared" si="282"/>
        <v>4.5720000000000003E-5</v>
      </c>
      <c r="S325" s="47">
        <f t="shared" si="283"/>
        <v>4.572E-4</v>
      </c>
      <c r="T325" s="47">
        <f t="shared" si="284"/>
        <v>9.6840000000000001E-5</v>
      </c>
      <c r="U325" s="47">
        <f t="shared" si="285"/>
        <v>2.5524000000000001E-8</v>
      </c>
      <c r="V325" s="47">
        <f t="shared" si="286"/>
        <v>0.61919999999999997</v>
      </c>
      <c r="W325" s="47">
        <f t="shared" si="287"/>
        <v>3.7440000000000002</v>
      </c>
      <c r="X325" s="47">
        <f t="shared" si="288"/>
        <v>0.79559999999999997</v>
      </c>
      <c r="Y325" s="47">
        <f t="shared" si="289"/>
        <v>5.3279999999999998E-5</v>
      </c>
      <c r="Z325" s="47">
        <f t="shared" si="290"/>
        <v>1.3104E-3</v>
      </c>
      <c r="AA325" s="47">
        <f t="shared" ref="AA325:AA388" si="302">W325+X325</f>
        <v>4.5396000000000001</v>
      </c>
      <c r="AB325" s="47">
        <f t="shared" ref="AB325:AB388" si="303">Y325+Z325</f>
        <v>1.3636799999999999E-3</v>
      </c>
      <c r="AC325">
        <v>2341</v>
      </c>
      <c r="AD325" s="28">
        <f t="shared" si="291"/>
        <v>0.105</v>
      </c>
      <c r="AE325" s="28">
        <f t="shared" si="291"/>
        <v>1.667E-16</v>
      </c>
      <c r="AF325" s="28">
        <v>3.5410000000000001E-5</v>
      </c>
      <c r="AG325" s="28">
        <f t="shared" si="292"/>
        <v>4.4729999999999998E-4</v>
      </c>
      <c r="AH325" s="28">
        <f t="shared" si="293"/>
        <v>1.516E-4</v>
      </c>
      <c r="AI325" s="28">
        <f t="shared" si="294"/>
        <v>1.1370000000000001E-7</v>
      </c>
      <c r="AJ325" s="28">
        <f t="shared" si="295"/>
        <v>1.2789999999999999</v>
      </c>
      <c r="AK325" s="28">
        <f t="shared" si="296"/>
        <v>8.6499999999999994E-2</v>
      </c>
      <c r="AL325" s="28">
        <f t="shared" si="297"/>
        <v>1.1043000000000001</v>
      </c>
      <c r="AM325" s="28">
        <f t="shared" si="298"/>
        <v>0</v>
      </c>
      <c r="AN325" s="28">
        <f t="shared" si="299"/>
        <v>0</v>
      </c>
      <c r="AO325" s="28">
        <f t="shared" ref="AO325:AO388" si="304">AK325+AL325</f>
        <v>1.1908000000000001</v>
      </c>
      <c r="AP325" s="47">
        <f t="shared" ref="AP325:AP388" si="305">AM325+AN325</f>
        <v>0</v>
      </c>
    </row>
    <row r="326" spans="1:42" x14ac:dyDescent="0.3">
      <c r="A326">
        <v>2342</v>
      </c>
      <c r="B326" s="28">
        <f t="shared" si="270"/>
        <v>4.0300000000000002E-2</v>
      </c>
      <c r="C326" s="28">
        <f t="shared" si="270"/>
        <v>3.7399999999999997E-14</v>
      </c>
      <c r="D326" s="28">
        <f t="shared" si="271"/>
        <v>2.73E-5</v>
      </c>
      <c r="E326" s="28">
        <f t="shared" si="272"/>
        <v>2.6800000000000001E-4</v>
      </c>
      <c r="F326" s="28">
        <f t="shared" si="273"/>
        <v>6.0300000000000002E-5</v>
      </c>
      <c r="G326" s="28">
        <f t="shared" si="274"/>
        <v>1.37E-7</v>
      </c>
      <c r="H326" s="28">
        <f t="shared" si="275"/>
        <v>0.40600000000000003</v>
      </c>
      <c r="I326" s="28">
        <f t="shared" si="276"/>
        <v>5.69</v>
      </c>
      <c r="J326" s="28">
        <f t="shared" si="277"/>
        <v>0.46100000000000002</v>
      </c>
      <c r="K326" s="28">
        <f t="shared" si="278"/>
        <v>3.5300000000000002E-4</v>
      </c>
      <c r="L326" s="28">
        <f t="shared" si="279"/>
        <v>9.2799999999999994E-9</v>
      </c>
      <c r="M326" s="28">
        <f t="shared" si="300"/>
        <v>6.1510000000000007</v>
      </c>
      <c r="N326" s="28">
        <f t="shared" si="301"/>
        <v>3.5300928000000001E-4</v>
      </c>
      <c r="O326">
        <v>2342</v>
      </c>
      <c r="P326" s="47">
        <f t="shared" si="280"/>
        <v>6.8040000000000003E-2</v>
      </c>
      <c r="Q326" s="47">
        <f t="shared" si="281"/>
        <v>1.0656E-13</v>
      </c>
      <c r="R326" s="47">
        <f t="shared" si="282"/>
        <v>4.5720000000000003E-5</v>
      </c>
      <c r="S326" s="47">
        <f t="shared" si="283"/>
        <v>4.572E-4</v>
      </c>
      <c r="T326" s="47">
        <f t="shared" si="284"/>
        <v>9.6840000000000001E-5</v>
      </c>
      <c r="U326" s="47">
        <f t="shared" si="285"/>
        <v>2.5524000000000001E-8</v>
      </c>
      <c r="V326" s="47">
        <f t="shared" si="286"/>
        <v>0.61919999999999997</v>
      </c>
      <c r="W326" s="47">
        <f t="shared" si="287"/>
        <v>3.7440000000000002</v>
      </c>
      <c r="X326" s="47">
        <f t="shared" si="288"/>
        <v>0.79559999999999997</v>
      </c>
      <c r="Y326" s="47">
        <f t="shared" si="289"/>
        <v>5.3279999999999998E-5</v>
      </c>
      <c r="Z326" s="47">
        <f t="shared" si="290"/>
        <v>1.3104E-3</v>
      </c>
      <c r="AA326" s="47">
        <f t="shared" si="302"/>
        <v>4.5396000000000001</v>
      </c>
      <c r="AB326" s="47">
        <f t="shared" si="303"/>
        <v>1.3636799999999999E-3</v>
      </c>
      <c r="AC326">
        <v>2342</v>
      </c>
      <c r="AD326" s="28">
        <f t="shared" si="291"/>
        <v>0.105</v>
      </c>
      <c r="AE326" s="28">
        <f t="shared" si="291"/>
        <v>1.667E-16</v>
      </c>
      <c r="AF326" s="28">
        <v>3.5410000000000001E-5</v>
      </c>
      <c r="AG326" s="28">
        <f t="shared" si="292"/>
        <v>4.4729999999999998E-4</v>
      </c>
      <c r="AH326" s="28">
        <f t="shared" si="293"/>
        <v>1.516E-4</v>
      </c>
      <c r="AI326" s="28">
        <f t="shared" si="294"/>
        <v>1.1370000000000001E-7</v>
      </c>
      <c r="AJ326" s="28">
        <f t="shared" si="295"/>
        <v>1.2789999999999999</v>
      </c>
      <c r="AK326" s="28">
        <f t="shared" si="296"/>
        <v>8.6499999999999994E-2</v>
      </c>
      <c r="AL326" s="28">
        <f t="shared" si="297"/>
        <v>1.1043000000000001</v>
      </c>
      <c r="AM326" s="28">
        <f t="shared" si="298"/>
        <v>0</v>
      </c>
      <c r="AN326" s="28">
        <f t="shared" si="299"/>
        <v>0</v>
      </c>
      <c r="AO326" s="28">
        <f t="shared" si="304"/>
        <v>1.1908000000000001</v>
      </c>
      <c r="AP326" s="47">
        <f t="shared" si="305"/>
        <v>0</v>
      </c>
    </row>
    <row r="327" spans="1:42" x14ac:dyDescent="0.3">
      <c r="A327">
        <v>2343</v>
      </c>
      <c r="B327" s="28">
        <f t="shared" si="270"/>
        <v>4.0300000000000002E-2</v>
      </c>
      <c r="C327" s="28">
        <f t="shared" si="270"/>
        <v>3.7399999999999997E-14</v>
      </c>
      <c r="D327" s="28">
        <f t="shared" si="271"/>
        <v>2.73E-5</v>
      </c>
      <c r="E327" s="28">
        <f t="shared" si="272"/>
        <v>2.6800000000000001E-4</v>
      </c>
      <c r="F327" s="28">
        <f t="shared" si="273"/>
        <v>6.0300000000000002E-5</v>
      </c>
      <c r="G327" s="28">
        <f t="shared" si="274"/>
        <v>1.37E-7</v>
      </c>
      <c r="H327" s="28">
        <f t="shared" si="275"/>
        <v>0.40600000000000003</v>
      </c>
      <c r="I327" s="28">
        <f t="shared" si="276"/>
        <v>5.69</v>
      </c>
      <c r="J327" s="28">
        <f t="shared" si="277"/>
        <v>0.46100000000000002</v>
      </c>
      <c r="K327" s="28">
        <f t="shared" si="278"/>
        <v>3.5300000000000002E-4</v>
      </c>
      <c r="L327" s="28">
        <f t="shared" si="279"/>
        <v>9.2799999999999994E-9</v>
      </c>
      <c r="M327" s="28">
        <f t="shared" si="300"/>
        <v>6.1510000000000007</v>
      </c>
      <c r="N327" s="28">
        <f t="shared" si="301"/>
        <v>3.5300928000000001E-4</v>
      </c>
      <c r="O327">
        <v>2343</v>
      </c>
      <c r="P327" s="47">
        <f t="shared" si="280"/>
        <v>6.8040000000000003E-2</v>
      </c>
      <c r="Q327" s="47">
        <f t="shared" si="281"/>
        <v>1.0656E-13</v>
      </c>
      <c r="R327" s="47">
        <f t="shared" si="282"/>
        <v>4.5720000000000003E-5</v>
      </c>
      <c r="S327" s="47">
        <f t="shared" si="283"/>
        <v>4.572E-4</v>
      </c>
      <c r="T327" s="47">
        <f t="shared" si="284"/>
        <v>9.6840000000000001E-5</v>
      </c>
      <c r="U327" s="47">
        <f t="shared" si="285"/>
        <v>2.5524000000000001E-8</v>
      </c>
      <c r="V327" s="47">
        <f t="shared" si="286"/>
        <v>0.61919999999999997</v>
      </c>
      <c r="W327" s="47">
        <f t="shared" si="287"/>
        <v>3.7440000000000002</v>
      </c>
      <c r="X327" s="47">
        <f t="shared" si="288"/>
        <v>0.79559999999999997</v>
      </c>
      <c r="Y327" s="47">
        <f t="shared" si="289"/>
        <v>5.3279999999999998E-5</v>
      </c>
      <c r="Z327" s="47">
        <f t="shared" si="290"/>
        <v>1.3104E-3</v>
      </c>
      <c r="AA327" s="47">
        <f t="shared" si="302"/>
        <v>4.5396000000000001</v>
      </c>
      <c r="AB327" s="47">
        <f t="shared" si="303"/>
        <v>1.3636799999999999E-3</v>
      </c>
      <c r="AC327">
        <v>2343</v>
      </c>
      <c r="AD327" s="28">
        <f t="shared" si="291"/>
        <v>0.105</v>
      </c>
      <c r="AE327" s="28">
        <f t="shared" si="291"/>
        <v>1.667E-16</v>
      </c>
      <c r="AF327" s="28">
        <v>3.5410000000000001E-5</v>
      </c>
      <c r="AG327" s="28">
        <f t="shared" si="292"/>
        <v>4.4729999999999998E-4</v>
      </c>
      <c r="AH327" s="28">
        <f t="shared" si="293"/>
        <v>1.516E-4</v>
      </c>
      <c r="AI327" s="28">
        <f t="shared" si="294"/>
        <v>1.1370000000000001E-7</v>
      </c>
      <c r="AJ327" s="28">
        <f t="shared" si="295"/>
        <v>1.2789999999999999</v>
      </c>
      <c r="AK327" s="28">
        <f t="shared" si="296"/>
        <v>8.6499999999999994E-2</v>
      </c>
      <c r="AL327" s="28">
        <f t="shared" si="297"/>
        <v>1.1043000000000001</v>
      </c>
      <c r="AM327" s="28">
        <f t="shared" si="298"/>
        <v>0</v>
      </c>
      <c r="AN327" s="28">
        <f t="shared" si="299"/>
        <v>0</v>
      </c>
      <c r="AO327" s="28">
        <f t="shared" si="304"/>
        <v>1.1908000000000001</v>
      </c>
      <c r="AP327" s="47">
        <f t="shared" si="305"/>
        <v>0</v>
      </c>
    </row>
    <row r="328" spans="1:42" x14ac:dyDescent="0.3">
      <c r="A328">
        <v>2344</v>
      </c>
      <c r="B328" s="28">
        <f t="shared" si="270"/>
        <v>4.0300000000000002E-2</v>
      </c>
      <c r="C328" s="28">
        <f t="shared" si="270"/>
        <v>3.7399999999999997E-14</v>
      </c>
      <c r="D328" s="28">
        <f t="shared" si="271"/>
        <v>2.73E-5</v>
      </c>
      <c r="E328" s="28">
        <f t="shared" si="272"/>
        <v>2.6800000000000001E-4</v>
      </c>
      <c r="F328" s="28">
        <f t="shared" si="273"/>
        <v>6.0300000000000002E-5</v>
      </c>
      <c r="G328" s="28">
        <f t="shared" si="274"/>
        <v>1.37E-7</v>
      </c>
      <c r="H328" s="28">
        <f t="shared" si="275"/>
        <v>0.40600000000000003</v>
      </c>
      <c r="I328" s="28">
        <f t="shared" si="276"/>
        <v>5.69</v>
      </c>
      <c r="J328" s="28">
        <f t="shared" si="277"/>
        <v>0.46100000000000002</v>
      </c>
      <c r="K328" s="28">
        <f t="shared" si="278"/>
        <v>3.5300000000000002E-4</v>
      </c>
      <c r="L328" s="28">
        <f t="shared" si="279"/>
        <v>9.2799999999999994E-9</v>
      </c>
      <c r="M328" s="28">
        <f t="shared" si="300"/>
        <v>6.1510000000000007</v>
      </c>
      <c r="N328" s="28">
        <f t="shared" si="301"/>
        <v>3.5300928000000001E-4</v>
      </c>
      <c r="O328">
        <v>2344</v>
      </c>
      <c r="P328" s="47">
        <f t="shared" si="280"/>
        <v>6.8040000000000003E-2</v>
      </c>
      <c r="Q328" s="47">
        <f t="shared" si="281"/>
        <v>1.0656E-13</v>
      </c>
      <c r="R328" s="47">
        <f t="shared" si="282"/>
        <v>4.5720000000000003E-5</v>
      </c>
      <c r="S328" s="47">
        <f t="shared" si="283"/>
        <v>4.572E-4</v>
      </c>
      <c r="T328" s="47">
        <f t="shared" si="284"/>
        <v>9.6840000000000001E-5</v>
      </c>
      <c r="U328" s="47">
        <f t="shared" si="285"/>
        <v>2.5524000000000001E-8</v>
      </c>
      <c r="V328" s="47">
        <f t="shared" si="286"/>
        <v>0.61919999999999997</v>
      </c>
      <c r="W328" s="47">
        <f t="shared" si="287"/>
        <v>3.7440000000000002</v>
      </c>
      <c r="X328" s="47">
        <f t="shared" si="288"/>
        <v>0.79559999999999997</v>
      </c>
      <c r="Y328" s="47">
        <f t="shared" si="289"/>
        <v>5.3279999999999998E-5</v>
      </c>
      <c r="Z328" s="47">
        <f t="shared" si="290"/>
        <v>1.3104E-3</v>
      </c>
      <c r="AA328" s="47">
        <f t="shared" si="302"/>
        <v>4.5396000000000001</v>
      </c>
      <c r="AB328" s="47">
        <f t="shared" si="303"/>
        <v>1.3636799999999999E-3</v>
      </c>
      <c r="AC328">
        <v>2344</v>
      </c>
      <c r="AD328" s="28">
        <f t="shared" si="291"/>
        <v>0.105</v>
      </c>
      <c r="AE328" s="28">
        <f t="shared" si="291"/>
        <v>1.667E-16</v>
      </c>
      <c r="AF328" s="28">
        <v>3.5410000000000001E-5</v>
      </c>
      <c r="AG328" s="28">
        <f t="shared" si="292"/>
        <v>4.4729999999999998E-4</v>
      </c>
      <c r="AH328" s="28">
        <f t="shared" si="293"/>
        <v>1.516E-4</v>
      </c>
      <c r="AI328" s="28">
        <f t="shared" si="294"/>
        <v>1.1370000000000001E-7</v>
      </c>
      <c r="AJ328" s="28">
        <f t="shared" si="295"/>
        <v>1.2789999999999999</v>
      </c>
      <c r="AK328" s="28">
        <f t="shared" si="296"/>
        <v>8.6499999999999994E-2</v>
      </c>
      <c r="AL328" s="28">
        <f t="shared" si="297"/>
        <v>1.1043000000000001</v>
      </c>
      <c r="AM328" s="28">
        <f t="shared" si="298"/>
        <v>0</v>
      </c>
      <c r="AN328" s="28">
        <f t="shared" si="299"/>
        <v>0</v>
      </c>
      <c r="AO328" s="28">
        <f t="shared" si="304"/>
        <v>1.1908000000000001</v>
      </c>
      <c r="AP328" s="47">
        <f t="shared" si="305"/>
        <v>0</v>
      </c>
    </row>
    <row r="329" spans="1:42" x14ac:dyDescent="0.3">
      <c r="A329">
        <v>2345</v>
      </c>
      <c r="B329" s="28">
        <f t="shared" si="270"/>
        <v>4.0300000000000002E-2</v>
      </c>
      <c r="C329" s="28">
        <f t="shared" si="270"/>
        <v>3.7399999999999997E-14</v>
      </c>
      <c r="D329" s="28">
        <f t="shared" si="271"/>
        <v>2.73E-5</v>
      </c>
      <c r="E329" s="28">
        <f t="shared" si="272"/>
        <v>2.6800000000000001E-4</v>
      </c>
      <c r="F329" s="28">
        <f t="shared" si="273"/>
        <v>6.0300000000000002E-5</v>
      </c>
      <c r="G329" s="28">
        <f t="shared" si="274"/>
        <v>1.37E-7</v>
      </c>
      <c r="H329" s="28">
        <f t="shared" si="275"/>
        <v>0.40600000000000003</v>
      </c>
      <c r="I329" s="28">
        <f t="shared" si="276"/>
        <v>5.69</v>
      </c>
      <c r="J329" s="28">
        <f t="shared" si="277"/>
        <v>0.46100000000000002</v>
      </c>
      <c r="K329" s="28">
        <f t="shared" si="278"/>
        <v>3.5300000000000002E-4</v>
      </c>
      <c r="L329" s="28">
        <f t="shared" si="279"/>
        <v>9.2799999999999994E-9</v>
      </c>
      <c r="M329" s="28">
        <f t="shared" si="300"/>
        <v>6.1510000000000007</v>
      </c>
      <c r="N329" s="28">
        <f t="shared" si="301"/>
        <v>3.5300928000000001E-4</v>
      </c>
      <c r="O329">
        <v>2345</v>
      </c>
      <c r="P329" s="47">
        <f t="shared" si="280"/>
        <v>6.8040000000000003E-2</v>
      </c>
      <c r="Q329" s="47">
        <f t="shared" si="281"/>
        <v>1.0656E-13</v>
      </c>
      <c r="R329" s="47">
        <f t="shared" si="282"/>
        <v>4.5720000000000003E-5</v>
      </c>
      <c r="S329" s="47">
        <f t="shared" si="283"/>
        <v>4.572E-4</v>
      </c>
      <c r="T329" s="47">
        <f t="shared" si="284"/>
        <v>9.6840000000000001E-5</v>
      </c>
      <c r="U329" s="47">
        <f t="shared" si="285"/>
        <v>2.5524000000000001E-8</v>
      </c>
      <c r="V329" s="47">
        <f t="shared" si="286"/>
        <v>0.61919999999999997</v>
      </c>
      <c r="W329" s="47">
        <f t="shared" si="287"/>
        <v>3.7440000000000002</v>
      </c>
      <c r="X329" s="47">
        <f t="shared" si="288"/>
        <v>0.79559999999999997</v>
      </c>
      <c r="Y329" s="47">
        <f t="shared" si="289"/>
        <v>5.3279999999999998E-5</v>
      </c>
      <c r="Z329" s="47">
        <f t="shared" si="290"/>
        <v>1.3104E-3</v>
      </c>
      <c r="AA329" s="47">
        <f t="shared" si="302"/>
        <v>4.5396000000000001</v>
      </c>
      <c r="AB329" s="47">
        <f t="shared" si="303"/>
        <v>1.3636799999999999E-3</v>
      </c>
      <c r="AC329">
        <v>2345</v>
      </c>
      <c r="AD329" s="28">
        <f t="shared" si="291"/>
        <v>0.105</v>
      </c>
      <c r="AE329" s="28">
        <f t="shared" si="291"/>
        <v>1.667E-16</v>
      </c>
      <c r="AF329" s="28">
        <v>3.5410000000000001E-5</v>
      </c>
      <c r="AG329" s="28">
        <f t="shared" si="292"/>
        <v>4.4729999999999998E-4</v>
      </c>
      <c r="AH329" s="28">
        <f t="shared" si="293"/>
        <v>1.516E-4</v>
      </c>
      <c r="AI329" s="28">
        <f t="shared" si="294"/>
        <v>1.1370000000000001E-7</v>
      </c>
      <c r="AJ329" s="28">
        <f t="shared" si="295"/>
        <v>1.2789999999999999</v>
      </c>
      <c r="AK329" s="28">
        <f t="shared" si="296"/>
        <v>8.6499999999999994E-2</v>
      </c>
      <c r="AL329" s="28">
        <f t="shared" si="297"/>
        <v>1.1043000000000001</v>
      </c>
      <c r="AM329" s="28">
        <f t="shared" si="298"/>
        <v>0</v>
      </c>
      <c r="AN329" s="28">
        <f t="shared" si="299"/>
        <v>0</v>
      </c>
      <c r="AO329" s="28">
        <f t="shared" si="304"/>
        <v>1.1908000000000001</v>
      </c>
      <c r="AP329" s="47">
        <f t="shared" si="305"/>
        <v>0</v>
      </c>
    </row>
    <row r="330" spans="1:42" x14ac:dyDescent="0.3">
      <c r="A330">
        <v>2346</v>
      </c>
      <c r="B330" s="28">
        <f t="shared" si="270"/>
        <v>4.0300000000000002E-2</v>
      </c>
      <c r="C330" s="28">
        <f t="shared" si="270"/>
        <v>3.7399999999999997E-14</v>
      </c>
      <c r="D330" s="28">
        <f t="shared" si="271"/>
        <v>2.73E-5</v>
      </c>
      <c r="E330" s="28">
        <f t="shared" si="272"/>
        <v>2.6800000000000001E-4</v>
      </c>
      <c r="F330" s="28">
        <f t="shared" si="273"/>
        <v>6.0300000000000002E-5</v>
      </c>
      <c r="G330" s="28">
        <f t="shared" si="274"/>
        <v>1.37E-7</v>
      </c>
      <c r="H330" s="28">
        <f t="shared" si="275"/>
        <v>0.40600000000000003</v>
      </c>
      <c r="I330" s="28">
        <f t="shared" si="276"/>
        <v>5.69</v>
      </c>
      <c r="J330" s="28">
        <f t="shared" si="277"/>
        <v>0.46100000000000002</v>
      </c>
      <c r="K330" s="28">
        <f t="shared" si="278"/>
        <v>3.5300000000000002E-4</v>
      </c>
      <c r="L330" s="28">
        <f t="shared" si="279"/>
        <v>9.2799999999999994E-9</v>
      </c>
      <c r="M330" s="28">
        <f t="shared" si="300"/>
        <v>6.1510000000000007</v>
      </c>
      <c r="N330" s="28">
        <f t="shared" si="301"/>
        <v>3.5300928000000001E-4</v>
      </c>
      <c r="O330">
        <v>2346</v>
      </c>
      <c r="P330" s="47">
        <f t="shared" si="280"/>
        <v>6.8040000000000003E-2</v>
      </c>
      <c r="Q330" s="47">
        <f t="shared" si="281"/>
        <v>1.0656E-13</v>
      </c>
      <c r="R330" s="47">
        <f t="shared" si="282"/>
        <v>4.5720000000000003E-5</v>
      </c>
      <c r="S330" s="47">
        <f t="shared" si="283"/>
        <v>4.572E-4</v>
      </c>
      <c r="T330" s="47">
        <f t="shared" si="284"/>
        <v>9.6840000000000001E-5</v>
      </c>
      <c r="U330" s="47">
        <f t="shared" si="285"/>
        <v>2.5524000000000001E-8</v>
      </c>
      <c r="V330" s="47">
        <f t="shared" si="286"/>
        <v>0.61919999999999997</v>
      </c>
      <c r="W330" s="47">
        <f t="shared" si="287"/>
        <v>3.7440000000000002</v>
      </c>
      <c r="X330" s="47">
        <f t="shared" si="288"/>
        <v>0.79559999999999997</v>
      </c>
      <c r="Y330" s="47">
        <f t="shared" si="289"/>
        <v>5.3279999999999998E-5</v>
      </c>
      <c r="Z330" s="47">
        <f t="shared" si="290"/>
        <v>1.3104E-3</v>
      </c>
      <c r="AA330" s="47">
        <f t="shared" si="302"/>
        <v>4.5396000000000001</v>
      </c>
      <c r="AB330" s="47">
        <f t="shared" si="303"/>
        <v>1.3636799999999999E-3</v>
      </c>
      <c r="AC330">
        <v>2346</v>
      </c>
      <c r="AD330" s="28">
        <f t="shared" si="291"/>
        <v>0.105</v>
      </c>
      <c r="AE330" s="28">
        <f t="shared" si="291"/>
        <v>1.667E-16</v>
      </c>
      <c r="AF330" s="28">
        <v>3.5410000000000001E-5</v>
      </c>
      <c r="AG330" s="28">
        <f t="shared" si="292"/>
        <v>4.4729999999999998E-4</v>
      </c>
      <c r="AH330" s="28">
        <f t="shared" si="293"/>
        <v>1.516E-4</v>
      </c>
      <c r="AI330" s="28">
        <f t="shared" si="294"/>
        <v>1.1370000000000001E-7</v>
      </c>
      <c r="AJ330" s="28">
        <f t="shared" si="295"/>
        <v>1.2789999999999999</v>
      </c>
      <c r="AK330" s="28">
        <f t="shared" si="296"/>
        <v>8.6499999999999994E-2</v>
      </c>
      <c r="AL330" s="28">
        <f t="shared" si="297"/>
        <v>1.1043000000000001</v>
      </c>
      <c r="AM330" s="28">
        <f t="shared" si="298"/>
        <v>0</v>
      </c>
      <c r="AN330" s="28">
        <f t="shared" si="299"/>
        <v>0</v>
      </c>
      <c r="AO330" s="28">
        <f t="shared" si="304"/>
        <v>1.1908000000000001</v>
      </c>
      <c r="AP330" s="47">
        <f t="shared" si="305"/>
        <v>0</v>
      </c>
    </row>
    <row r="331" spans="1:42" x14ac:dyDescent="0.3">
      <c r="A331">
        <v>2347</v>
      </c>
      <c r="B331" s="28">
        <f t="shared" si="270"/>
        <v>4.0300000000000002E-2</v>
      </c>
      <c r="C331" s="28">
        <f t="shared" si="270"/>
        <v>3.7399999999999997E-14</v>
      </c>
      <c r="D331" s="28">
        <f t="shared" si="271"/>
        <v>2.73E-5</v>
      </c>
      <c r="E331" s="28">
        <f t="shared" si="272"/>
        <v>2.6800000000000001E-4</v>
      </c>
      <c r="F331" s="28">
        <f t="shared" si="273"/>
        <v>6.0300000000000002E-5</v>
      </c>
      <c r="G331" s="28">
        <f t="shared" si="274"/>
        <v>1.37E-7</v>
      </c>
      <c r="H331" s="28">
        <f t="shared" si="275"/>
        <v>0.40600000000000003</v>
      </c>
      <c r="I331" s="28">
        <f t="shared" si="276"/>
        <v>5.69</v>
      </c>
      <c r="J331" s="28">
        <f t="shared" si="277"/>
        <v>0.46100000000000002</v>
      </c>
      <c r="K331" s="28">
        <f t="shared" si="278"/>
        <v>3.5300000000000002E-4</v>
      </c>
      <c r="L331" s="28">
        <f t="shared" si="279"/>
        <v>9.2799999999999994E-9</v>
      </c>
      <c r="M331" s="28">
        <f t="shared" si="300"/>
        <v>6.1510000000000007</v>
      </c>
      <c r="N331" s="28">
        <f t="shared" si="301"/>
        <v>3.5300928000000001E-4</v>
      </c>
      <c r="O331">
        <v>2347</v>
      </c>
      <c r="P331" s="47">
        <f t="shared" si="280"/>
        <v>6.8040000000000003E-2</v>
      </c>
      <c r="Q331" s="47">
        <f t="shared" si="281"/>
        <v>1.0656E-13</v>
      </c>
      <c r="R331" s="47">
        <f t="shared" si="282"/>
        <v>4.5720000000000003E-5</v>
      </c>
      <c r="S331" s="47">
        <f t="shared" si="283"/>
        <v>4.572E-4</v>
      </c>
      <c r="T331" s="47">
        <f t="shared" si="284"/>
        <v>9.6840000000000001E-5</v>
      </c>
      <c r="U331" s="47">
        <f t="shared" si="285"/>
        <v>2.5524000000000001E-8</v>
      </c>
      <c r="V331" s="47">
        <f t="shared" si="286"/>
        <v>0.61919999999999997</v>
      </c>
      <c r="W331" s="47">
        <f t="shared" si="287"/>
        <v>3.7440000000000002</v>
      </c>
      <c r="X331" s="47">
        <f t="shared" si="288"/>
        <v>0.79559999999999997</v>
      </c>
      <c r="Y331" s="47">
        <f t="shared" si="289"/>
        <v>5.3279999999999998E-5</v>
      </c>
      <c r="Z331" s="47">
        <f t="shared" si="290"/>
        <v>1.3104E-3</v>
      </c>
      <c r="AA331" s="47">
        <f t="shared" si="302"/>
        <v>4.5396000000000001</v>
      </c>
      <c r="AB331" s="47">
        <f t="shared" si="303"/>
        <v>1.3636799999999999E-3</v>
      </c>
      <c r="AC331">
        <v>2347</v>
      </c>
      <c r="AD331" s="28">
        <f t="shared" si="291"/>
        <v>0.105</v>
      </c>
      <c r="AE331" s="28">
        <f t="shared" si="291"/>
        <v>1.667E-16</v>
      </c>
      <c r="AF331" s="28">
        <v>3.5410000000000001E-5</v>
      </c>
      <c r="AG331" s="28">
        <f t="shared" si="292"/>
        <v>4.4729999999999998E-4</v>
      </c>
      <c r="AH331" s="28">
        <f t="shared" si="293"/>
        <v>1.516E-4</v>
      </c>
      <c r="AI331" s="28">
        <f t="shared" si="294"/>
        <v>1.1370000000000001E-7</v>
      </c>
      <c r="AJ331" s="28">
        <f t="shared" si="295"/>
        <v>1.2789999999999999</v>
      </c>
      <c r="AK331" s="28">
        <f t="shared" si="296"/>
        <v>8.6499999999999994E-2</v>
      </c>
      <c r="AL331" s="28">
        <f t="shared" si="297"/>
        <v>1.1043000000000001</v>
      </c>
      <c r="AM331" s="28">
        <f t="shared" si="298"/>
        <v>0</v>
      </c>
      <c r="AN331" s="28">
        <f t="shared" si="299"/>
        <v>0</v>
      </c>
      <c r="AO331" s="28">
        <f t="shared" si="304"/>
        <v>1.1908000000000001</v>
      </c>
      <c r="AP331" s="47">
        <f t="shared" si="305"/>
        <v>0</v>
      </c>
    </row>
    <row r="332" spans="1:42" x14ac:dyDescent="0.3">
      <c r="A332">
        <v>2348</v>
      </c>
      <c r="B332" s="28">
        <f t="shared" si="270"/>
        <v>4.0300000000000002E-2</v>
      </c>
      <c r="C332" s="28">
        <f t="shared" si="270"/>
        <v>3.7399999999999997E-14</v>
      </c>
      <c r="D332" s="28">
        <f t="shared" si="271"/>
        <v>2.73E-5</v>
      </c>
      <c r="E332" s="28">
        <f t="shared" si="272"/>
        <v>2.6800000000000001E-4</v>
      </c>
      <c r="F332" s="28">
        <f t="shared" si="273"/>
        <v>6.0300000000000002E-5</v>
      </c>
      <c r="G332" s="28">
        <f t="shared" si="274"/>
        <v>1.37E-7</v>
      </c>
      <c r="H332" s="28">
        <f t="shared" si="275"/>
        <v>0.40600000000000003</v>
      </c>
      <c r="I332" s="28">
        <f t="shared" si="276"/>
        <v>5.69</v>
      </c>
      <c r="J332" s="28">
        <f t="shared" si="277"/>
        <v>0.46100000000000002</v>
      </c>
      <c r="K332" s="28">
        <f t="shared" si="278"/>
        <v>3.5300000000000002E-4</v>
      </c>
      <c r="L332" s="28">
        <f t="shared" si="279"/>
        <v>9.2799999999999994E-9</v>
      </c>
      <c r="M332" s="28">
        <f t="shared" si="300"/>
        <v>6.1510000000000007</v>
      </c>
      <c r="N332" s="28">
        <f t="shared" si="301"/>
        <v>3.5300928000000001E-4</v>
      </c>
      <c r="O332">
        <v>2348</v>
      </c>
      <c r="P332" s="47">
        <f t="shared" si="280"/>
        <v>6.8040000000000003E-2</v>
      </c>
      <c r="Q332" s="47">
        <f t="shared" si="281"/>
        <v>1.0656E-13</v>
      </c>
      <c r="R332" s="47">
        <f t="shared" si="282"/>
        <v>4.5720000000000003E-5</v>
      </c>
      <c r="S332" s="47">
        <f t="shared" si="283"/>
        <v>4.572E-4</v>
      </c>
      <c r="T332" s="47">
        <f t="shared" si="284"/>
        <v>9.6840000000000001E-5</v>
      </c>
      <c r="U332" s="47">
        <f t="shared" si="285"/>
        <v>2.5524000000000001E-8</v>
      </c>
      <c r="V332" s="47">
        <f t="shared" si="286"/>
        <v>0.61919999999999997</v>
      </c>
      <c r="W332" s="47">
        <f t="shared" si="287"/>
        <v>3.7440000000000002</v>
      </c>
      <c r="X332" s="47">
        <f t="shared" si="288"/>
        <v>0.79559999999999997</v>
      </c>
      <c r="Y332" s="47">
        <f t="shared" si="289"/>
        <v>5.3279999999999998E-5</v>
      </c>
      <c r="Z332" s="47">
        <f t="shared" si="290"/>
        <v>1.3104E-3</v>
      </c>
      <c r="AA332" s="47">
        <f t="shared" si="302"/>
        <v>4.5396000000000001</v>
      </c>
      <c r="AB332" s="47">
        <f t="shared" si="303"/>
        <v>1.3636799999999999E-3</v>
      </c>
      <c r="AC332">
        <v>2348</v>
      </c>
      <c r="AD332" s="28">
        <f t="shared" si="291"/>
        <v>0.105</v>
      </c>
      <c r="AE332" s="28">
        <f t="shared" si="291"/>
        <v>1.667E-16</v>
      </c>
      <c r="AF332" s="28">
        <v>3.5410000000000001E-5</v>
      </c>
      <c r="AG332" s="28">
        <f t="shared" si="292"/>
        <v>4.4729999999999998E-4</v>
      </c>
      <c r="AH332" s="28">
        <f t="shared" si="293"/>
        <v>1.516E-4</v>
      </c>
      <c r="AI332" s="28">
        <f t="shared" si="294"/>
        <v>1.1370000000000001E-7</v>
      </c>
      <c r="AJ332" s="28">
        <f t="shared" si="295"/>
        <v>1.2789999999999999</v>
      </c>
      <c r="AK332" s="28">
        <f t="shared" si="296"/>
        <v>8.6499999999999994E-2</v>
      </c>
      <c r="AL332" s="28">
        <f t="shared" si="297"/>
        <v>1.1043000000000001</v>
      </c>
      <c r="AM332" s="28">
        <f t="shared" si="298"/>
        <v>0</v>
      </c>
      <c r="AN332" s="28">
        <f t="shared" si="299"/>
        <v>0</v>
      </c>
      <c r="AO332" s="28">
        <f t="shared" si="304"/>
        <v>1.1908000000000001</v>
      </c>
      <c r="AP332" s="47">
        <f t="shared" si="305"/>
        <v>0</v>
      </c>
    </row>
    <row r="333" spans="1:42" x14ac:dyDescent="0.3">
      <c r="A333">
        <v>2349</v>
      </c>
      <c r="B333" s="28">
        <f t="shared" si="270"/>
        <v>4.0300000000000002E-2</v>
      </c>
      <c r="C333" s="28">
        <f t="shared" si="270"/>
        <v>3.7399999999999997E-14</v>
      </c>
      <c r="D333" s="28">
        <f t="shared" si="271"/>
        <v>2.73E-5</v>
      </c>
      <c r="E333" s="28">
        <f t="shared" si="272"/>
        <v>2.6800000000000001E-4</v>
      </c>
      <c r="F333" s="28">
        <f t="shared" si="273"/>
        <v>6.0300000000000002E-5</v>
      </c>
      <c r="G333" s="28">
        <f t="shared" si="274"/>
        <v>1.37E-7</v>
      </c>
      <c r="H333" s="28">
        <f t="shared" si="275"/>
        <v>0.40600000000000003</v>
      </c>
      <c r="I333" s="28">
        <f t="shared" si="276"/>
        <v>5.69</v>
      </c>
      <c r="J333" s="28">
        <f t="shared" si="277"/>
        <v>0.46100000000000002</v>
      </c>
      <c r="K333" s="28">
        <f t="shared" si="278"/>
        <v>3.5300000000000002E-4</v>
      </c>
      <c r="L333" s="28">
        <f t="shared" si="279"/>
        <v>9.2799999999999994E-9</v>
      </c>
      <c r="M333" s="28">
        <f t="shared" si="300"/>
        <v>6.1510000000000007</v>
      </c>
      <c r="N333" s="28">
        <f t="shared" si="301"/>
        <v>3.5300928000000001E-4</v>
      </c>
      <c r="O333">
        <v>2349</v>
      </c>
      <c r="P333" s="47">
        <f t="shared" si="280"/>
        <v>6.8040000000000003E-2</v>
      </c>
      <c r="Q333" s="47">
        <f t="shared" si="281"/>
        <v>1.0656E-13</v>
      </c>
      <c r="R333" s="47">
        <f t="shared" si="282"/>
        <v>4.5720000000000003E-5</v>
      </c>
      <c r="S333" s="47">
        <f t="shared" si="283"/>
        <v>4.572E-4</v>
      </c>
      <c r="T333" s="47">
        <f t="shared" si="284"/>
        <v>9.6840000000000001E-5</v>
      </c>
      <c r="U333" s="47">
        <f t="shared" si="285"/>
        <v>2.5524000000000001E-8</v>
      </c>
      <c r="V333" s="47">
        <f t="shared" si="286"/>
        <v>0.61919999999999997</v>
      </c>
      <c r="W333" s="47">
        <f t="shared" si="287"/>
        <v>3.7440000000000002</v>
      </c>
      <c r="X333" s="47">
        <f t="shared" si="288"/>
        <v>0.79559999999999997</v>
      </c>
      <c r="Y333" s="47">
        <f t="shared" si="289"/>
        <v>5.3279999999999998E-5</v>
      </c>
      <c r="Z333" s="47">
        <f t="shared" si="290"/>
        <v>1.3104E-3</v>
      </c>
      <c r="AA333" s="47">
        <f t="shared" si="302"/>
        <v>4.5396000000000001</v>
      </c>
      <c r="AB333" s="47">
        <f t="shared" si="303"/>
        <v>1.3636799999999999E-3</v>
      </c>
      <c r="AC333">
        <v>2349</v>
      </c>
      <c r="AD333" s="28">
        <f t="shared" si="291"/>
        <v>0.105</v>
      </c>
      <c r="AE333" s="28">
        <f t="shared" si="291"/>
        <v>1.667E-16</v>
      </c>
      <c r="AF333" s="28">
        <v>3.5410000000000001E-5</v>
      </c>
      <c r="AG333" s="28">
        <f t="shared" si="292"/>
        <v>4.4729999999999998E-4</v>
      </c>
      <c r="AH333" s="28">
        <f t="shared" si="293"/>
        <v>1.516E-4</v>
      </c>
      <c r="AI333" s="28">
        <f t="shared" si="294"/>
        <v>1.1370000000000001E-7</v>
      </c>
      <c r="AJ333" s="28">
        <f t="shared" si="295"/>
        <v>1.2789999999999999</v>
      </c>
      <c r="AK333" s="28">
        <f t="shared" si="296"/>
        <v>8.6499999999999994E-2</v>
      </c>
      <c r="AL333" s="28">
        <f t="shared" si="297"/>
        <v>1.1043000000000001</v>
      </c>
      <c r="AM333" s="28">
        <f t="shared" si="298"/>
        <v>0</v>
      </c>
      <c r="AN333" s="28">
        <f t="shared" si="299"/>
        <v>0</v>
      </c>
      <c r="AO333" s="28">
        <f t="shared" si="304"/>
        <v>1.1908000000000001</v>
      </c>
      <c r="AP333" s="47">
        <f t="shared" si="305"/>
        <v>0</v>
      </c>
    </row>
    <row r="334" spans="1:42" x14ac:dyDescent="0.3">
      <c r="A334">
        <v>2350</v>
      </c>
      <c r="B334" s="28">
        <f t="shared" si="270"/>
        <v>4.0300000000000002E-2</v>
      </c>
      <c r="C334" s="28">
        <f t="shared" si="270"/>
        <v>3.7399999999999997E-14</v>
      </c>
      <c r="D334" s="28">
        <f t="shared" si="271"/>
        <v>2.73E-5</v>
      </c>
      <c r="E334" s="28">
        <f t="shared" si="272"/>
        <v>2.6800000000000001E-4</v>
      </c>
      <c r="F334" s="28">
        <f t="shared" si="273"/>
        <v>6.0300000000000002E-5</v>
      </c>
      <c r="G334" s="28">
        <f t="shared" si="274"/>
        <v>1.37E-7</v>
      </c>
      <c r="H334" s="28">
        <f t="shared" si="275"/>
        <v>0.40600000000000003</v>
      </c>
      <c r="I334" s="28">
        <f t="shared" si="276"/>
        <v>5.69</v>
      </c>
      <c r="J334" s="28">
        <f t="shared" si="277"/>
        <v>0.46100000000000002</v>
      </c>
      <c r="K334" s="28">
        <f t="shared" si="278"/>
        <v>3.5300000000000002E-4</v>
      </c>
      <c r="L334" s="28">
        <f t="shared" si="279"/>
        <v>9.2799999999999994E-9</v>
      </c>
      <c r="M334" s="28">
        <f t="shared" si="300"/>
        <v>6.1510000000000007</v>
      </c>
      <c r="N334" s="28">
        <f t="shared" si="301"/>
        <v>3.5300928000000001E-4</v>
      </c>
      <c r="O334">
        <v>2350</v>
      </c>
      <c r="P334" s="47">
        <f t="shared" si="280"/>
        <v>6.8040000000000003E-2</v>
      </c>
      <c r="Q334" s="47">
        <f t="shared" si="281"/>
        <v>1.0656E-13</v>
      </c>
      <c r="R334" s="47">
        <f t="shared" si="282"/>
        <v>4.5720000000000003E-5</v>
      </c>
      <c r="S334" s="47">
        <f t="shared" si="283"/>
        <v>4.572E-4</v>
      </c>
      <c r="T334" s="47">
        <f t="shared" si="284"/>
        <v>9.6840000000000001E-5</v>
      </c>
      <c r="U334" s="47">
        <f t="shared" si="285"/>
        <v>2.5524000000000001E-8</v>
      </c>
      <c r="V334" s="47">
        <f t="shared" si="286"/>
        <v>0.61919999999999997</v>
      </c>
      <c r="W334" s="47">
        <f t="shared" si="287"/>
        <v>3.7440000000000002</v>
      </c>
      <c r="X334" s="47">
        <f t="shared" si="288"/>
        <v>0.79559999999999997</v>
      </c>
      <c r="Y334" s="47">
        <f t="shared" si="289"/>
        <v>5.3279999999999998E-5</v>
      </c>
      <c r="Z334" s="47">
        <f t="shared" si="290"/>
        <v>1.3104E-3</v>
      </c>
      <c r="AA334" s="47">
        <f t="shared" si="302"/>
        <v>4.5396000000000001</v>
      </c>
      <c r="AB334" s="47">
        <f t="shared" si="303"/>
        <v>1.3636799999999999E-3</v>
      </c>
      <c r="AC334">
        <v>2350</v>
      </c>
      <c r="AD334" s="28">
        <f t="shared" si="291"/>
        <v>0.105</v>
      </c>
      <c r="AE334" s="28">
        <f t="shared" si="291"/>
        <v>1.667E-16</v>
      </c>
      <c r="AF334" s="28">
        <v>3.5410000000000001E-5</v>
      </c>
      <c r="AG334" s="28">
        <f t="shared" si="292"/>
        <v>4.4729999999999998E-4</v>
      </c>
      <c r="AH334" s="28">
        <f t="shared" si="293"/>
        <v>1.516E-4</v>
      </c>
      <c r="AI334" s="28">
        <f t="shared" si="294"/>
        <v>1.1370000000000001E-7</v>
      </c>
      <c r="AJ334" s="28">
        <f t="shared" si="295"/>
        <v>1.2789999999999999</v>
      </c>
      <c r="AK334" s="28">
        <f t="shared" si="296"/>
        <v>8.6499999999999994E-2</v>
      </c>
      <c r="AL334" s="28">
        <f t="shared" si="297"/>
        <v>1.1043000000000001</v>
      </c>
      <c r="AM334" s="28">
        <f t="shared" si="298"/>
        <v>0</v>
      </c>
      <c r="AN334" s="28">
        <f t="shared" si="299"/>
        <v>0</v>
      </c>
      <c r="AO334" s="28">
        <f t="shared" si="304"/>
        <v>1.1908000000000001</v>
      </c>
      <c r="AP334" s="47">
        <f t="shared" si="305"/>
        <v>0</v>
      </c>
    </row>
    <row r="335" spans="1:42" x14ac:dyDescent="0.3">
      <c r="A335">
        <v>2351</v>
      </c>
      <c r="B335" s="28">
        <f t="shared" si="270"/>
        <v>4.0300000000000002E-2</v>
      </c>
      <c r="C335" s="28">
        <f t="shared" si="270"/>
        <v>3.7399999999999997E-14</v>
      </c>
      <c r="D335" s="28">
        <f t="shared" si="271"/>
        <v>2.73E-5</v>
      </c>
      <c r="E335" s="28">
        <f t="shared" si="272"/>
        <v>2.6800000000000001E-4</v>
      </c>
      <c r="F335" s="28">
        <f t="shared" si="273"/>
        <v>6.0300000000000002E-5</v>
      </c>
      <c r="G335" s="28">
        <f t="shared" si="274"/>
        <v>1.37E-7</v>
      </c>
      <c r="H335" s="28">
        <f t="shared" si="275"/>
        <v>0.40600000000000003</v>
      </c>
      <c r="I335" s="28">
        <f t="shared" si="276"/>
        <v>5.69</v>
      </c>
      <c r="J335" s="28">
        <f t="shared" si="277"/>
        <v>0.46100000000000002</v>
      </c>
      <c r="K335" s="28">
        <f t="shared" si="278"/>
        <v>3.5300000000000002E-4</v>
      </c>
      <c r="L335" s="28">
        <f t="shared" si="279"/>
        <v>9.2799999999999994E-9</v>
      </c>
      <c r="M335" s="28">
        <f t="shared" si="300"/>
        <v>6.1510000000000007</v>
      </c>
      <c r="N335" s="28">
        <f t="shared" si="301"/>
        <v>3.5300928000000001E-4</v>
      </c>
      <c r="O335">
        <v>2351</v>
      </c>
      <c r="P335" s="47">
        <f t="shared" si="280"/>
        <v>6.8040000000000003E-2</v>
      </c>
      <c r="Q335" s="47">
        <f t="shared" si="281"/>
        <v>1.0656E-13</v>
      </c>
      <c r="R335" s="47">
        <f t="shared" si="282"/>
        <v>4.5720000000000003E-5</v>
      </c>
      <c r="S335" s="47">
        <f t="shared" si="283"/>
        <v>4.572E-4</v>
      </c>
      <c r="T335" s="47">
        <f t="shared" si="284"/>
        <v>9.6840000000000001E-5</v>
      </c>
      <c r="U335" s="47">
        <f t="shared" si="285"/>
        <v>2.5524000000000001E-8</v>
      </c>
      <c r="V335" s="47">
        <f t="shared" si="286"/>
        <v>0.61919999999999997</v>
      </c>
      <c r="W335" s="47">
        <f t="shared" si="287"/>
        <v>3.7440000000000002</v>
      </c>
      <c r="X335" s="47">
        <f t="shared" si="288"/>
        <v>0.79559999999999997</v>
      </c>
      <c r="Y335" s="47">
        <f t="shared" si="289"/>
        <v>5.3279999999999998E-5</v>
      </c>
      <c r="Z335" s="47">
        <f t="shared" si="290"/>
        <v>1.3104E-3</v>
      </c>
      <c r="AA335" s="47">
        <f t="shared" si="302"/>
        <v>4.5396000000000001</v>
      </c>
      <c r="AB335" s="47">
        <f t="shared" si="303"/>
        <v>1.3636799999999999E-3</v>
      </c>
      <c r="AC335">
        <v>2351</v>
      </c>
      <c r="AD335" s="28">
        <f t="shared" si="291"/>
        <v>0.105</v>
      </c>
      <c r="AE335" s="28">
        <f t="shared" si="291"/>
        <v>1.667E-16</v>
      </c>
      <c r="AF335" s="28">
        <v>3.5410000000000001E-5</v>
      </c>
      <c r="AG335" s="28">
        <f t="shared" si="292"/>
        <v>4.4729999999999998E-4</v>
      </c>
      <c r="AH335" s="28">
        <f t="shared" si="293"/>
        <v>1.516E-4</v>
      </c>
      <c r="AI335" s="28">
        <f t="shared" si="294"/>
        <v>1.1370000000000001E-7</v>
      </c>
      <c r="AJ335" s="28">
        <f t="shared" si="295"/>
        <v>1.2789999999999999</v>
      </c>
      <c r="AK335" s="28">
        <f t="shared" si="296"/>
        <v>8.6499999999999994E-2</v>
      </c>
      <c r="AL335" s="28">
        <f t="shared" si="297"/>
        <v>1.1043000000000001</v>
      </c>
      <c r="AM335" s="28">
        <f t="shared" si="298"/>
        <v>0</v>
      </c>
      <c r="AN335" s="28">
        <f t="shared" si="299"/>
        <v>0</v>
      </c>
      <c r="AO335" s="28">
        <f t="shared" si="304"/>
        <v>1.1908000000000001</v>
      </c>
      <c r="AP335" s="47">
        <f t="shared" si="305"/>
        <v>0</v>
      </c>
    </row>
    <row r="336" spans="1:42" x14ac:dyDescent="0.3">
      <c r="A336">
        <v>2352</v>
      </c>
      <c r="B336" s="28">
        <f t="shared" si="270"/>
        <v>4.0300000000000002E-2</v>
      </c>
      <c r="C336" s="28">
        <f t="shared" si="270"/>
        <v>3.7399999999999997E-14</v>
      </c>
      <c r="D336" s="28">
        <f t="shared" si="271"/>
        <v>2.73E-5</v>
      </c>
      <c r="E336" s="28">
        <f t="shared" si="272"/>
        <v>2.6800000000000001E-4</v>
      </c>
      <c r="F336" s="28">
        <f t="shared" si="273"/>
        <v>6.0300000000000002E-5</v>
      </c>
      <c r="G336" s="28">
        <f t="shared" si="274"/>
        <v>1.37E-7</v>
      </c>
      <c r="H336" s="28">
        <f t="shared" si="275"/>
        <v>0.40600000000000003</v>
      </c>
      <c r="I336" s="28">
        <f t="shared" si="276"/>
        <v>5.69</v>
      </c>
      <c r="J336" s="28">
        <f t="shared" si="277"/>
        <v>0.46100000000000002</v>
      </c>
      <c r="K336" s="28">
        <f t="shared" si="278"/>
        <v>3.5300000000000002E-4</v>
      </c>
      <c r="L336" s="28">
        <f t="shared" si="279"/>
        <v>9.2799999999999994E-9</v>
      </c>
      <c r="M336" s="28">
        <f t="shared" si="300"/>
        <v>6.1510000000000007</v>
      </c>
      <c r="N336" s="28">
        <f t="shared" si="301"/>
        <v>3.5300928000000001E-4</v>
      </c>
      <c r="O336">
        <v>2352</v>
      </c>
      <c r="P336" s="47">
        <f t="shared" si="280"/>
        <v>6.8040000000000003E-2</v>
      </c>
      <c r="Q336" s="47">
        <f t="shared" si="281"/>
        <v>1.0656E-13</v>
      </c>
      <c r="R336" s="47">
        <f t="shared" si="282"/>
        <v>4.5720000000000003E-5</v>
      </c>
      <c r="S336" s="47">
        <f t="shared" si="283"/>
        <v>4.572E-4</v>
      </c>
      <c r="T336" s="47">
        <f t="shared" si="284"/>
        <v>9.6840000000000001E-5</v>
      </c>
      <c r="U336" s="47">
        <f t="shared" si="285"/>
        <v>2.5524000000000001E-8</v>
      </c>
      <c r="V336" s="47">
        <f t="shared" si="286"/>
        <v>0.61919999999999997</v>
      </c>
      <c r="W336" s="47">
        <f t="shared" si="287"/>
        <v>3.7440000000000002</v>
      </c>
      <c r="X336" s="47">
        <f t="shared" si="288"/>
        <v>0.79559999999999997</v>
      </c>
      <c r="Y336" s="47">
        <f t="shared" si="289"/>
        <v>5.3279999999999998E-5</v>
      </c>
      <c r="Z336" s="47">
        <f t="shared" si="290"/>
        <v>1.3104E-3</v>
      </c>
      <c r="AA336" s="47">
        <f t="shared" si="302"/>
        <v>4.5396000000000001</v>
      </c>
      <c r="AB336" s="47">
        <f t="shared" si="303"/>
        <v>1.3636799999999999E-3</v>
      </c>
      <c r="AC336">
        <v>2352</v>
      </c>
      <c r="AD336" s="28">
        <f t="shared" si="291"/>
        <v>0.105</v>
      </c>
      <c r="AE336" s="28">
        <f t="shared" si="291"/>
        <v>1.667E-16</v>
      </c>
      <c r="AF336" s="28">
        <v>3.5410000000000001E-5</v>
      </c>
      <c r="AG336" s="28">
        <f t="shared" si="292"/>
        <v>4.4729999999999998E-4</v>
      </c>
      <c r="AH336" s="28">
        <f t="shared" si="293"/>
        <v>1.516E-4</v>
      </c>
      <c r="AI336" s="28">
        <f t="shared" si="294"/>
        <v>1.1370000000000001E-7</v>
      </c>
      <c r="AJ336" s="28">
        <f t="shared" si="295"/>
        <v>1.2789999999999999</v>
      </c>
      <c r="AK336" s="28">
        <f t="shared" si="296"/>
        <v>8.6499999999999994E-2</v>
      </c>
      <c r="AL336" s="28">
        <f t="shared" si="297"/>
        <v>1.1043000000000001</v>
      </c>
      <c r="AM336" s="28">
        <f t="shared" si="298"/>
        <v>0</v>
      </c>
      <c r="AN336" s="28">
        <f t="shared" si="299"/>
        <v>0</v>
      </c>
      <c r="AO336" s="28">
        <f t="shared" si="304"/>
        <v>1.1908000000000001</v>
      </c>
      <c r="AP336" s="47">
        <f t="shared" si="305"/>
        <v>0</v>
      </c>
    </row>
    <row r="337" spans="1:42" x14ac:dyDescent="0.3">
      <c r="A337">
        <v>2353</v>
      </c>
      <c r="B337" s="28">
        <f t="shared" si="270"/>
        <v>4.0300000000000002E-2</v>
      </c>
      <c r="C337" s="28">
        <f t="shared" si="270"/>
        <v>3.7399999999999997E-14</v>
      </c>
      <c r="D337" s="28">
        <f t="shared" si="271"/>
        <v>2.73E-5</v>
      </c>
      <c r="E337" s="28">
        <f t="shared" si="272"/>
        <v>2.6800000000000001E-4</v>
      </c>
      <c r="F337" s="28">
        <f t="shared" si="273"/>
        <v>6.0300000000000002E-5</v>
      </c>
      <c r="G337" s="28">
        <f t="shared" si="274"/>
        <v>1.37E-7</v>
      </c>
      <c r="H337" s="28">
        <f t="shared" si="275"/>
        <v>0.40600000000000003</v>
      </c>
      <c r="I337" s="28">
        <f t="shared" si="276"/>
        <v>5.69</v>
      </c>
      <c r="J337" s="28">
        <f t="shared" si="277"/>
        <v>0.46100000000000002</v>
      </c>
      <c r="K337" s="28">
        <f t="shared" si="278"/>
        <v>3.5300000000000002E-4</v>
      </c>
      <c r="L337" s="28">
        <f t="shared" si="279"/>
        <v>9.2799999999999994E-9</v>
      </c>
      <c r="M337" s="28">
        <f t="shared" si="300"/>
        <v>6.1510000000000007</v>
      </c>
      <c r="N337" s="28">
        <f t="shared" si="301"/>
        <v>3.5300928000000001E-4</v>
      </c>
      <c r="O337">
        <v>2353</v>
      </c>
      <c r="P337" s="47">
        <f t="shared" si="280"/>
        <v>6.8040000000000003E-2</v>
      </c>
      <c r="Q337" s="47">
        <f t="shared" si="281"/>
        <v>1.0656E-13</v>
      </c>
      <c r="R337" s="47">
        <f t="shared" si="282"/>
        <v>4.5720000000000003E-5</v>
      </c>
      <c r="S337" s="47">
        <f t="shared" si="283"/>
        <v>4.572E-4</v>
      </c>
      <c r="T337" s="47">
        <f t="shared" si="284"/>
        <v>9.6840000000000001E-5</v>
      </c>
      <c r="U337" s="47">
        <f t="shared" si="285"/>
        <v>2.5524000000000001E-8</v>
      </c>
      <c r="V337" s="47">
        <f t="shared" si="286"/>
        <v>0.61919999999999997</v>
      </c>
      <c r="W337" s="47">
        <f t="shared" si="287"/>
        <v>3.7440000000000002</v>
      </c>
      <c r="X337" s="47">
        <f t="shared" si="288"/>
        <v>0.79559999999999997</v>
      </c>
      <c r="Y337" s="47">
        <f t="shared" si="289"/>
        <v>5.3279999999999998E-5</v>
      </c>
      <c r="Z337" s="47">
        <f t="shared" si="290"/>
        <v>1.3104E-3</v>
      </c>
      <c r="AA337" s="47">
        <f t="shared" si="302"/>
        <v>4.5396000000000001</v>
      </c>
      <c r="AB337" s="47">
        <f t="shared" si="303"/>
        <v>1.3636799999999999E-3</v>
      </c>
      <c r="AC337">
        <v>2353</v>
      </c>
      <c r="AD337" s="28">
        <f t="shared" si="291"/>
        <v>0.105</v>
      </c>
      <c r="AE337" s="28">
        <f t="shared" si="291"/>
        <v>1.667E-16</v>
      </c>
      <c r="AF337" s="28">
        <v>3.5410000000000001E-5</v>
      </c>
      <c r="AG337" s="28">
        <f t="shared" si="292"/>
        <v>4.4729999999999998E-4</v>
      </c>
      <c r="AH337" s="28">
        <f t="shared" si="293"/>
        <v>1.516E-4</v>
      </c>
      <c r="AI337" s="28">
        <f t="shared" si="294"/>
        <v>1.1370000000000001E-7</v>
      </c>
      <c r="AJ337" s="28">
        <f t="shared" si="295"/>
        <v>1.2789999999999999</v>
      </c>
      <c r="AK337" s="28">
        <f t="shared" si="296"/>
        <v>8.6499999999999994E-2</v>
      </c>
      <c r="AL337" s="28">
        <f t="shared" si="297"/>
        <v>1.1043000000000001</v>
      </c>
      <c r="AM337" s="28">
        <f t="shared" si="298"/>
        <v>0</v>
      </c>
      <c r="AN337" s="28">
        <f t="shared" si="299"/>
        <v>0</v>
      </c>
      <c r="AO337" s="28">
        <f t="shared" si="304"/>
        <v>1.1908000000000001</v>
      </c>
      <c r="AP337" s="47">
        <f t="shared" si="305"/>
        <v>0</v>
      </c>
    </row>
    <row r="338" spans="1:42" x14ac:dyDescent="0.3">
      <c r="A338">
        <v>2354</v>
      </c>
      <c r="B338" s="28">
        <f t="shared" si="270"/>
        <v>4.0300000000000002E-2</v>
      </c>
      <c r="C338" s="28">
        <f t="shared" si="270"/>
        <v>3.7399999999999997E-14</v>
      </c>
      <c r="D338" s="28">
        <f t="shared" si="271"/>
        <v>2.73E-5</v>
      </c>
      <c r="E338" s="28">
        <f t="shared" si="272"/>
        <v>2.6800000000000001E-4</v>
      </c>
      <c r="F338" s="28">
        <f t="shared" si="273"/>
        <v>6.0300000000000002E-5</v>
      </c>
      <c r="G338" s="28">
        <f t="shared" si="274"/>
        <v>1.37E-7</v>
      </c>
      <c r="H338" s="28">
        <f t="shared" si="275"/>
        <v>0.40600000000000003</v>
      </c>
      <c r="I338" s="28">
        <f t="shared" si="276"/>
        <v>5.69</v>
      </c>
      <c r="J338" s="28">
        <f t="shared" si="277"/>
        <v>0.46100000000000002</v>
      </c>
      <c r="K338" s="28">
        <f t="shared" si="278"/>
        <v>3.5300000000000002E-4</v>
      </c>
      <c r="L338" s="28">
        <f t="shared" si="279"/>
        <v>9.2799999999999994E-9</v>
      </c>
      <c r="M338" s="28">
        <f t="shared" si="300"/>
        <v>6.1510000000000007</v>
      </c>
      <c r="N338" s="28">
        <f t="shared" si="301"/>
        <v>3.5300928000000001E-4</v>
      </c>
      <c r="O338">
        <v>2354</v>
      </c>
      <c r="P338" s="47">
        <f t="shared" si="280"/>
        <v>6.8040000000000003E-2</v>
      </c>
      <c r="Q338" s="47">
        <f t="shared" si="281"/>
        <v>1.0656E-13</v>
      </c>
      <c r="R338" s="47">
        <f t="shared" si="282"/>
        <v>4.5720000000000003E-5</v>
      </c>
      <c r="S338" s="47">
        <f t="shared" si="283"/>
        <v>4.572E-4</v>
      </c>
      <c r="T338" s="47">
        <f t="shared" si="284"/>
        <v>9.6840000000000001E-5</v>
      </c>
      <c r="U338" s="47">
        <f t="shared" si="285"/>
        <v>2.5524000000000001E-8</v>
      </c>
      <c r="V338" s="47">
        <f t="shared" si="286"/>
        <v>0.61919999999999997</v>
      </c>
      <c r="W338" s="47">
        <f t="shared" si="287"/>
        <v>3.7440000000000002</v>
      </c>
      <c r="X338" s="47">
        <f t="shared" si="288"/>
        <v>0.79559999999999997</v>
      </c>
      <c r="Y338" s="47">
        <f t="shared" si="289"/>
        <v>5.3279999999999998E-5</v>
      </c>
      <c r="Z338" s="47">
        <f t="shared" si="290"/>
        <v>1.3104E-3</v>
      </c>
      <c r="AA338" s="47">
        <f t="shared" si="302"/>
        <v>4.5396000000000001</v>
      </c>
      <c r="AB338" s="47">
        <f t="shared" si="303"/>
        <v>1.3636799999999999E-3</v>
      </c>
      <c r="AC338">
        <v>2354</v>
      </c>
      <c r="AD338" s="28">
        <f t="shared" si="291"/>
        <v>0.105</v>
      </c>
      <c r="AE338" s="28">
        <f t="shared" si="291"/>
        <v>1.667E-16</v>
      </c>
      <c r="AF338" s="28">
        <v>3.5410000000000001E-5</v>
      </c>
      <c r="AG338" s="28">
        <f t="shared" si="292"/>
        <v>4.4729999999999998E-4</v>
      </c>
      <c r="AH338" s="28">
        <f t="shared" si="293"/>
        <v>1.516E-4</v>
      </c>
      <c r="AI338" s="28">
        <f t="shared" si="294"/>
        <v>1.1370000000000001E-7</v>
      </c>
      <c r="AJ338" s="28">
        <f t="shared" si="295"/>
        <v>1.2789999999999999</v>
      </c>
      <c r="AK338" s="28">
        <f t="shared" si="296"/>
        <v>8.6499999999999994E-2</v>
      </c>
      <c r="AL338" s="28">
        <f t="shared" si="297"/>
        <v>1.1043000000000001</v>
      </c>
      <c r="AM338" s="28">
        <f t="shared" si="298"/>
        <v>0</v>
      </c>
      <c r="AN338" s="28">
        <f t="shared" si="299"/>
        <v>0</v>
      </c>
      <c r="AO338" s="28">
        <f t="shared" si="304"/>
        <v>1.1908000000000001</v>
      </c>
      <c r="AP338" s="47">
        <f t="shared" si="305"/>
        <v>0</v>
      </c>
    </row>
    <row r="339" spans="1:42" x14ac:dyDescent="0.3">
      <c r="A339">
        <v>2355</v>
      </c>
      <c r="B339" s="28">
        <f t="shared" si="270"/>
        <v>4.0300000000000002E-2</v>
      </c>
      <c r="C339" s="28">
        <f t="shared" si="270"/>
        <v>3.7399999999999997E-14</v>
      </c>
      <c r="D339" s="28">
        <f t="shared" si="271"/>
        <v>2.73E-5</v>
      </c>
      <c r="E339" s="28">
        <f t="shared" si="272"/>
        <v>2.6800000000000001E-4</v>
      </c>
      <c r="F339" s="28">
        <f t="shared" si="273"/>
        <v>6.0300000000000002E-5</v>
      </c>
      <c r="G339" s="28">
        <f t="shared" si="274"/>
        <v>1.37E-7</v>
      </c>
      <c r="H339" s="28">
        <f t="shared" si="275"/>
        <v>0.40600000000000003</v>
      </c>
      <c r="I339" s="28">
        <f t="shared" si="276"/>
        <v>5.69</v>
      </c>
      <c r="J339" s="28">
        <f t="shared" si="277"/>
        <v>0.46100000000000002</v>
      </c>
      <c r="K339" s="28">
        <f t="shared" si="278"/>
        <v>3.5300000000000002E-4</v>
      </c>
      <c r="L339" s="28">
        <f t="shared" si="279"/>
        <v>9.2799999999999994E-9</v>
      </c>
      <c r="M339" s="28">
        <f t="shared" si="300"/>
        <v>6.1510000000000007</v>
      </c>
      <c r="N339" s="28">
        <f t="shared" si="301"/>
        <v>3.5300928000000001E-4</v>
      </c>
      <c r="O339">
        <v>2355</v>
      </c>
      <c r="P339" s="47">
        <f t="shared" si="280"/>
        <v>6.8040000000000003E-2</v>
      </c>
      <c r="Q339" s="47">
        <f t="shared" si="281"/>
        <v>1.0656E-13</v>
      </c>
      <c r="R339" s="47">
        <f t="shared" si="282"/>
        <v>4.5720000000000003E-5</v>
      </c>
      <c r="S339" s="47">
        <f t="shared" si="283"/>
        <v>4.572E-4</v>
      </c>
      <c r="T339" s="47">
        <f t="shared" si="284"/>
        <v>9.6840000000000001E-5</v>
      </c>
      <c r="U339" s="47">
        <f t="shared" si="285"/>
        <v>2.5524000000000001E-8</v>
      </c>
      <c r="V339" s="47">
        <f t="shared" si="286"/>
        <v>0.61919999999999997</v>
      </c>
      <c r="W339" s="47">
        <f t="shared" si="287"/>
        <v>3.7440000000000002</v>
      </c>
      <c r="X339" s="47">
        <f t="shared" si="288"/>
        <v>0.79559999999999997</v>
      </c>
      <c r="Y339" s="47">
        <f t="shared" si="289"/>
        <v>5.3279999999999998E-5</v>
      </c>
      <c r="Z339" s="47">
        <f t="shared" si="290"/>
        <v>1.3104E-3</v>
      </c>
      <c r="AA339" s="47">
        <f t="shared" si="302"/>
        <v>4.5396000000000001</v>
      </c>
      <c r="AB339" s="47">
        <f t="shared" si="303"/>
        <v>1.3636799999999999E-3</v>
      </c>
      <c r="AC339">
        <v>2355</v>
      </c>
      <c r="AD339" s="28">
        <f t="shared" si="291"/>
        <v>0.105</v>
      </c>
      <c r="AE339" s="28">
        <f t="shared" si="291"/>
        <v>1.667E-16</v>
      </c>
      <c r="AF339" s="28">
        <v>3.5410000000000001E-5</v>
      </c>
      <c r="AG339" s="28">
        <f t="shared" si="292"/>
        <v>4.4729999999999998E-4</v>
      </c>
      <c r="AH339" s="28">
        <f t="shared" si="293"/>
        <v>1.516E-4</v>
      </c>
      <c r="AI339" s="28">
        <f t="shared" si="294"/>
        <v>1.1370000000000001E-7</v>
      </c>
      <c r="AJ339" s="28">
        <f t="shared" si="295"/>
        <v>1.2789999999999999</v>
      </c>
      <c r="AK339" s="28">
        <f t="shared" si="296"/>
        <v>8.6499999999999994E-2</v>
      </c>
      <c r="AL339" s="28">
        <f t="shared" si="297"/>
        <v>1.1043000000000001</v>
      </c>
      <c r="AM339" s="28">
        <f t="shared" si="298"/>
        <v>0</v>
      </c>
      <c r="AN339" s="28">
        <f t="shared" si="299"/>
        <v>0</v>
      </c>
      <c r="AO339" s="28">
        <f t="shared" si="304"/>
        <v>1.1908000000000001</v>
      </c>
      <c r="AP339" s="47">
        <f t="shared" si="305"/>
        <v>0</v>
      </c>
    </row>
    <row r="340" spans="1:42" x14ac:dyDescent="0.3">
      <c r="A340">
        <v>2356</v>
      </c>
      <c r="B340" s="28">
        <f t="shared" si="270"/>
        <v>4.0300000000000002E-2</v>
      </c>
      <c r="C340" s="28">
        <f t="shared" si="270"/>
        <v>3.7399999999999997E-14</v>
      </c>
      <c r="D340" s="28">
        <f t="shared" si="271"/>
        <v>2.73E-5</v>
      </c>
      <c r="E340" s="28">
        <f t="shared" si="272"/>
        <v>2.6800000000000001E-4</v>
      </c>
      <c r="F340" s="28">
        <f t="shared" si="273"/>
        <v>6.0300000000000002E-5</v>
      </c>
      <c r="G340" s="28">
        <f t="shared" si="274"/>
        <v>1.37E-7</v>
      </c>
      <c r="H340" s="28">
        <f t="shared" si="275"/>
        <v>0.40600000000000003</v>
      </c>
      <c r="I340" s="28">
        <f t="shared" si="276"/>
        <v>5.69</v>
      </c>
      <c r="J340" s="28">
        <f t="shared" si="277"/>
        <v>0.46100000000000002</v>
      </c>
      <c r="K340" s="28">
        <f t="shared" si="278"/>
        <v>3.5300000000000002E-4</v>
      </c>
      <c r="L340" s="28">
        <f t="shared" si="279"/>
        <v>9.2799999999999994E-9</v>
      </c>
      <c r="M340" s="28">
        <f t="shared" si="300"/>
        <v>6.1510000000000007</v>
      </c>
      <c r="N340" s="28">
        <f t="shared" si="301"/>
        <v>3.5300928000000001E-4</v>
      </c>
      <c r="O340">
        <v>2356</v>
      </c>
      <c r="P340" s="47">
        <f t="shared" si="280"/>
        <v>6.8040000000000003E-2</v>
      </c>
      <c r="Q340" s="47">
        <f t="shared" si="281"/>
        <v>1.0656E-13</v>
      </c>
      <c r="R340" s="47">
        <f t="shared" si="282"/>
        <v>4.5720000000000003E-5</v>
      </c>
      <c r="S340" s="47">
        <f t="shared" si="283"/>
        <v>4.572E-4</v>
      </c>
      <c r="T340" s="47">
        <f t="shared" si="284"/>
        <v>9.6840000000000001E-5</v>
      </c>
      <c r="U340" s="47">
        <f t="shared" si="285"/>
        <v>2.5524000000000001E-8</v>
      </c>
      <c r="V340" s="47">
        <f t="shared" si="286"/>
        <v>0.61919999999999997</v>
      </c>
      <c r="W340" s="47">
        <f t="shared" si="287"/>
        <v>3.7440000000000002</v>
      </c>
      <c r="X340" s="47">
        <f t="shared" si="288"/>
        <v>0.79559999999999997</v>
      </c>
      <c r="Y340" s="47">
        <f t="shared" si="289"/>
        <v>5.3279999999999998E-5</v>
      </c>
      <c r="Z340" s="47">
        <f t="shared" si="290"/>
        <v>1.3104E-3</v>
      </c>
      <c r="AA340" s="47">
        <f t="shared" si="302"/>
        <v>4.5396000000000001</v>
      </c>
      <c r="AB340" s="47">
        <f t="shared" si="303"/>
        <v>1.3636799999999999E-3</v>
      </c>
      <c r="AC340">
        <v>2356</v>
      </c>
      <c r="AD340" s="28">
        <f t="shared" si="291"/>
        <v>0.105</v>
      </c>
      <c r="AE340" s="28">
        <f t="shared" si="291"/>
        <v>1.667E-16</v>
      </c>
      <c r="AF340" s="28">
        <v>3.5410000000000001E-5</v>
      </c>
      <c r="AG340" s="28">
        <f t="shared" si="292"/>
        <v>4.4729999999999998E-4</v>
      </c>
      <c r="AH340" s="28">
        <f t="shared" si="293"/>
        <v>1.516E-4</v>
      </c>
      <c r="AI340" s="28">
        <f t="shared" si="294"/>
        <v>1.1370000000000001E-7</v>
      </c>
      <c r="AJ340" s="28">
        <f t="shared" si="295"/>
        <v>1.2789999999999999</v>
      </c>
      <c r="AK340" s="28">
        <f t="shared" si="296"/>
        <v>8.6499999999999994E-2</v>
      </c>
      <c r="AL340" s="28">
        <f t="shared" si="297"/>
        <v>1.1043000000000001</v>
      </c>
      <c r="AM340" s="28">
        <f t="shared" si="298"/>
        <v>0</v>
      </c>
      <c r="AN340" s="28">
        <f t="shared" si="299"/>
        <v>0</v>
      </c>
      <c r="AO340" s="28">
        <f t="shared" si="304"/>
        <v>1.1908000000000001</v>
      </c>
      <c r="AP340" s="47">
        <f t="shared" si="305"/>
        <v>0</v>
      </c>
    </row>
    <row r="341" spans="1:42" x14ac:dyDescent="0.3">
      <c r="A341">
        <v>2357</v>
      </c>
      <c r="B341" s="28">
        <f t="shared" si="270"/>
        <v>4.0300000000000002E-2</v>
      </c>
      <c r="C341" s="28">
        <f t="shared" si="270"/>
        <v>3.7399999999999997E-14</v>
      </c>
      <c r="D341" s="28">
        <f t="shared" si="271"/>
        <v>2.73E-5</v>
      </c>
      <c r="E341" s="28">
        <f t="shared" si="272"/>
        <v>2.6800000000000001E-4</v>
      </c>
      <c r="F341" s="28">
        <f t="shared" si="273"/>
        <v>6.0300000000000002E-5</v>
      </c>
      <c r="G341" s="28">
        <f t="shared" si="274"/>
        <v>1.37E-7</v>
      </c>
      <c r="H341" s="28">
        <f t="shared" si="275"/>
        <v>0.40600000000000003</v>
      </c>
      <c r="I341" s="28">
        <f t="shared" si="276"/>
        <v>5.69</v>
      </c>
      <c r="J341" s="28">
        <f t="shared" si="277"/>
        <v>0.46100000000000002</v>
      </c>
      <c r="K341" s="28">
        <f t="shared" si="278"/>
        <v>3.5300000000000002E-4</v>
      </c>
      <c r="L341" s="28">
        <f t="shared" si="279"/>
        <v>9.2799999999999994E-9</v>
      </c>
      <c r="M341" s="28">
        <f t="shared" si="300"/>
        <v>6.1510000000000007</v>
      </c>
      <c r="N341" s="28">
        <f t="shared" si="301"/>
        <v>3.5300928000000001E-4</v>
      </c>
      <c r="O341">
        <v>2357</v>
      </c>
      <c r="P341" s="47">
        <f t="shared" si="280"/>
        <v>6.8040000000000003E-2</v>
      </c>
      <c r="Q341" s="47">
        <f t="shared" si="281"/>
        <v>1.0656E-13</v>
      </c>
      <c r="R341" s="47">
        <f t="shared" si="282"/>
        <v>4.5720000000000003E-5</v>
      </c>
      <c r="S341" s="47">
        <f t="shared" si="283"/>
        <v>4.572E-4</v>
      </c>
      <c r="T341" s="47">
        <f t="shared" si="284"/>
        <v>9.6840000000000001E-5</v>
      </c>
      <c r="U341" s="47">
        <f t="shared" si="285"/>
        <v>2.5524000000000001E-8</v>
      </c>
      <c r="V341" s="47">
        <f t="shared" si="286"/>
        <v>0.61919999999999997</v>
      </c>
      <c r="W341" s="47">
        <f t="shared" si="287"/>
        <v>3.7440000000000002</v>
      </c>
      <c r="X341" s="47">
        <f t="shared" si="288"/>
        <v>0.79559999999999997</v>
      </c>
      <c r="Y341" s="47">
        <f t="shared" si="289"/>
        <v>5.3279999999999998E-5</v>
      </c>
      <c r="Z341" s="47">
        <f t="shared" si="290"/>
        <v>1.3104E-3</v>
      </c>
      <c r="AA341" s="47">
        <f t="shared" si="302"/>
        <v>4.5396000000000001</v>
      </c>
      <c r="AB341" s="47">
        <f t="shared" si="303"/>
        <v>1.3636799999999999E-3</v>
      </c>
      <c r="AC341">
        <v>2357</v>
      </c>
      <c r="AD341" s="28">
        <f t="shared" si="291"/>
        <v>0.105</v>
      </c>
      <c r="AE341" s="28">
        <f t="shared" si="291"/>
        <v>1.667E-16</v>
      </c>
      <c r="AF341" s="28">
        <v>3.5410000000000001E-5</v>
      </c>
      <c r="AG341" s="28">
        <f t="shared" si="292"/>
        <v>4.4729999999999998E-4</v>
      </c>
      <c r="AH341" s="28">
        <f t="shared" si="293"/>
        <v>1.516E-4</v>
      </c>
      <c r="AI341" s="28">
        <f t="shared" si="294"/>
        <v>1.1370000000000001E-7</v>
      </c>
      <c r="AJ341" s="28">
        <f t="shared" si="295"/>
        <v>1.2789999999999999</v>
      </c>
      <c r="AK341" s="28">
        <f t="shared" si="296"/>
        <v>8.6499999999999994E-2</v>
      </c>
      <c r="AL341" s="28">
        <f t="shared" si="297"/>
        <v>1.1043000000000001</v>
      </c>
      <c r="AM341" s="28">
        <f t="shared" si="298"/>
        <v>0</v>
      </c>
      <c r="AN341" s="28">
        <f t="shared" si="299"/>
        <v>0</v>
      </c>
      <c r="AO341" s="28">
        <f t="shared" si="304"/>
        <v>1.1908000000000001</v>
      </c>
      <c r="AP341" s="47">
        <f t="shared" si="305"/>
        <v>0</v>
      </c>
    </row>
    <row r="342" spans="1:42" x14ac:dyDescent="0.3">
      <c r="A342">
        <v>2358</v>
      </c>
      <c r="B342" s="28">
        <f t="shared" si="270"/>
        <v>4.0300000000000002E-2</v>
      </c>
      <c r="C342" s="28">
        <f t="shared" si="270"/>
        <v>3.7399999999999997E-14</v>
      </c>
      <c r="D342" s="28">
        <f t="shared" si="271"/>
        <v>2.73E-5</v>
      </c>
      <c r="E342" s="28">
        <f t="shared" si="272"/>
        <v>2.6800000000000001E-4</v>
      </c>
      <c r="F342" s="28">
        <f t="shared" si="273"/>
        <v>6.0300000000000002E-5</v>
      </c>
      <c r="G342" s="28">
        <f t="shared" si="274"/>
        <v>1.37E-7</v>
      </c>
      <c r="H342" s="28">
        <f t="shared" si="275"/>
        <v>0.40600000000000003</v>
      </c>
      <c r="I342" s="28">
        <f t="shared" si="276"/>
        <v>5.69</v>
      </c>
      <c r="J342" s="28">
        <f t="shared" si="277"/>
        <v>0.46100000000000002</v>
      </c>
      <c r="K342" s="28">
        <f t="shared" si="278"/>
        <v>3.5300000000000002E-4</v>
      </c>
      <c r="L342" s="28">
        <f t="shared" si="279"/>
        <v>9.2799999999999994E-9</v>
      </c>
      <c r="M342" s="28">
        <f t="shared" si="300"/>
        <v>6.1510000000000007</v>
      </c>
      <c r="N342" s="28">
        <f t="shared" si="301"/>
        <v>3.5300928000000001E-4</v>
      </c>
      <c r="O342">
        <v>2358</v>
      </c>
      <c r="P342" s="47">
        <f t="shared" si="280"/>
        <v>6.8040000000000003E-2</v>
      </c>
      <c r="Q342" s="47">
        <f t="shared" si="281"/>
        <v>1.0656E-13</v>
      </c>
      <c r="R342" s="47">
        <f t="shared" si="282"/>
        <v>4.5720000000000003E-5</v>
      </c>
      <c r="S342" s="47">
        <f t="shared" si="283"/>
        <v>4.572E-4</v>
      </c>
      <c r="T342" s="47">
        <f t="shared" si="284"/>
        <v>9.6840000000000001E-5</v>
      </c>
      <c r="U342" s="47">
        <f t="shared" si="285"/>
        <v>2.5524000000000001E-8</v>
      </c>
      <c r="V342" s="47">
        <f t="shared" si="286"/>
        <v>0.61919999999999997</v>
      </c>
      <c r="W342" s="47">
        <f t="shared" si="287"/>
        <v>3.7440000000000002</v>
      </c>
      <c r="X342" s="47">
        <f t="shared" si="288"/>
        <v>0.79559999999999997</v>
      </c>
      <c r="Y342" s="47">
        <f t="shared" si="289"/>
        <v>5.3279999999999998E-5</v>
      </c>
      <c r="Z342" s="47">
        <f t="shared" si="290"/>
        <v>1.3104E-3</v>
      </c>
      <c r="AA342" s="47">
        <f t="shared" si="302"/>
        <v>4.5396000000000001</v>
      </c>
      <c r="AB342" s="47">
        <f t="shared" si="303"/>
        <v>1.3636799999999999E-3</v>
      </c>
      <c r="AC342">
        <v>2358</v>
      </c>
      <c r="AD342" s="28">
        <f t="shared" si="291"/>
        <v>0.105</v>
      </c>
      <c r="AE342" s="28">
        <f t="shared" si="291"/>
        <v>1.667E-16</v>
      </c>
      <c r="AF342" s="28">
        <v>3.5410000000000001E-5</v>
      </c>
      <c r="AG342" s="28">
        <f t="shared" si="292"/>
        <v>4.4729999999999998E-4</v>
      </c>
      <c r="AH342" s="28">
        <f t="shared" si="293"/>
        <v>1.516E-4</v>
      </c>
      <c r="AI342" s="28">
        <f t="shared" si="294"/>
        <v>1.1370000000000001E-7</v>
      </c>
      <c r="AJ342" s="28">
        <f t="shared" si="295"/>
        <v>1.2789999999999999</v>
      </c>
      <c r="AK342" s="28">
        <f t="shared" si="296"/>
        <v>8.6499999999999994E-2</v>
      </c>
      <c r="AL342" s="28">
        <f t="shared" si="297"/>
        <v>1.1043000000000001</v>
      </c>
      <c r="AM342" s="28">
        <f t="shared" si="298"/>
        <v>0</v>
      </c>
      <c r="AN342" s="28">
        <f t="shared" si="299"/>
        <v>0</v>
      </c>
      <c r="AO342" s="28">
        <f t="shared" si="304"/>
        <v>1.1908000000000001</v>
      </c>
      <c r="AP342" s="47">
        <f t="shared" si="305"/>
        <v>0</v>
      </c>
    </row>
    <row r="343" spans="1:42" x14ac:dyDescent="0.3">
      <c r="A343">
        <v>2359</v>
      </c>
      <c r="B343" s="28">
        <f t="shared" si="270"/>
        <v>4.0300000000000002E-2</v>
      </c>
      <c r="C343" s="28">
        <f t="shared" si="270"/>
        <v>3.7399999999999997E-14</v>
      </c>
      <c r="D343" s="28">
        <f t="shared" si="271"/>
        <v>2.73E-5</v>
      </c>
      <c r="E343" s="28">
        <f t="shared" si="272"/>
        <v>2.6800000000000001E-4</v>
      </c>
      <c r="F343" s="28">
        <f t="shared" si="273"/>
        <v>6.0300000000000002E-5</v>
      </c>
      <c r="G343" s="28">
        <f t="shared" si="274"/>
        <v>1.37E-7</v>
      </c>
      <c r="H343" s="28">
        <f t="shared" si="275"/>
        <v>0.40600000000000003</v>
      </c>
      <c r="I343" s="28">
        <f t="shared" si="276"/>
        <v>5.69</v>
      </c>
      <c r="J343" s="28">
        <f t="shared" si="277"/>
        <v>0.46100000000000002</v>
      </c>
      <c r="K343" s="28">
        <f t="shared" si="278"/>
        <v>3.5300000000000002E-4</v>
      </c>
      <c r="L343" s="28">
        <f t="shared" si="279"/>
        <v>9.2799999999999994E-9</v>
      </c>
      <c r="M343" s="28">
        <f t="shared" si="300"/>
        <v>6.1510000000000007</v>
      </c>
      <c r="N343" s="28">
        <f t="shared" si="301"/>
        <v>3.5300928000000001E-4</v>
      </c>
      <c r="O343">
        <v>2359</v>
      </c>
      <c r="P343" s="47">
        <f t="shared" si="280"/>
        <v>6.8040000000000003E-2</v>
      </c>
      <c r="Q343" s="47">
        <f t="shared" si="281"/>
        <v>1.0656E-13</v>
      </c>
      <c r="R343" s="47">
        <f t="shared" si="282"/>
        <v>4.5720000000000003E-5</v>
      </c>
      <c r="S343" s="47">
        <f t="shared" si="283"/>
        <v>4.572E-4</v>
      </c>
      <c r="T343" s="47">
        <f t="shared" si="284"/>
        <v>9.6840000000000001E-5</v>
      </c>
      <c r="U343" s="47">
        <f t="shared" si="285"/>
        <v>2.5524000000000001E-8</v>
      </c>
      <c r="V343" s="47">
        <f t="shared" si="286"/>
        <v>0.61919999999999997</v>
      </c>
      <c r="W343" s="47">
        <f t="shared" si="287"/>
        <v>3.7440000000000002</v>
      </c>
      <c r="X343" s="47">
        <f t="shared" si="288"/>
        <v>0.79559999999999997</v>
      </c>
      <c r="Y343" s="47">
        <f t="shared" si="289"/>
        <v>5.3279999999999998E-5</v>
      </c>
      <c r="Z343" s="47">
        <f t="shared" si="290"/>
        <v>1.3104E-3</v>
      </c>
      <c r="AA343" s="47">
        <f t="shared" si="302"/>
        <v>4.5396000000000001</v>
      </c>
      <c r="AB343" s="47">
        <f t="shared" si="303"/>
        <v>1.3636799999999999E-3</v>
      </c>
      <c r="AC343">
        <v>2359</v>
      </c>
      <c r="AD343" s="28">
        <f t="shared" si="291"/>
        <v>0.105</v>
      </c>
      <c r="AE343" s="28">
        <f t="shared" si="291"/>
        <v>1.667E-16</v>
      </c>
      <c r="AF343" s="28">
        <v>3.5410000000000001E-5</v>
      </c>
      <c r="AG343" s="28">
        <f t="shared" si="292"/>
        <v>4.4729999999999998E-4</v>
      </c>
      <c r="AH343" s="28">
        <f t="shared" si="293"/>
        <v>1.516E-4</v>
      </c>
      <c r="AI343" s="28">
        <f t="shared" si="294"/>
        <v>1.1370000000000001E-7</v>
      </c>
      <c r="AJ343" s="28">
        <f t="shared" si="295"/>
        <v>1.2789999999999999</v>
      </c>
      <c r="AK343" s="28">
        <f t="shared" si="296"/>
        <v>8.6499999999999994E-2</v>
      </c>
      <c r="AL343" s="28">
        <f t="shared" si="297"/>
        <v>1.1043000000000001</v>
      </c>
      <c r="AM343" s="28">
        <f t="shared" si="298"/>
        <v>0</v>
      </c>
      <c r="AN343" s="28">
        <f t="shared" si="299"/>
        <v>0</v>
      </c>
      <c r="AO343" s="28">
        <f t="shared" si="304"/>
        <v>1.1908000000000001</v>
      </c>
      <c r="AP343" s="47">
        <f t="shared" si="305"/>
        <v>0</v>
      </c>
    </row>
    <row r="344" spans="1:42" x14ac:dyDescent="0.3">
      <c r="A344">
        <v>2360</v>
      </c>
      <c r="B344" s="28">
        <f t="shared" si="270"/>
        <v>4.0300000000000002E-2</v>
      </c>
      <c r="C344" s="28">
        <f t="shared" si="270"/>
        <v>3.7399999999999997E-14</v>
      </c>
      <c r="D344" s="28">
        <f t="shared" si="271"/>
        <v>2.73E-5</v>
      </c>
      <c r="E344" s="28">
        <f t="shared" si="272"/>
        <v>2.6800000000000001E-4</v>
      </c>
      <c r="F344" s="28">
        <f t="shared" si="273"/>
        <v>6.0300000000000002E-5</v>
      </c>
      <c r="G344" s="28">
        <f t="shared" si="274"/>
        <v>1.37E-7</v>
      </c>
      <c r="H344" s="28">
        <f t="shared" si="275"/>
        <v>0.40600000000000003</v>
      </c>
      <c r="I344" s="28">
        <f t="shared" si="276"/>
        <v>5.69</v>
      </c>
      <c r="J344" s="28">
        <f t="shared" si="277"/>
        <v>0.46100000000000002</v>
      </c>
      <c r="K344" s="28">
        <f t="shared" si="278"/>
        <v>3.5300000000000002E-4</v>
      </c>
      <c r="L344" s="28">
        <f t="shared" si="279"/>
        <v>9.2799999999999994E-9</v>
      </c>
      <c r="M344" s="28">
        <f t="shared" si="300"/>
        <v>6.1510000000000007</v>
      </c>
      <c r="N344" s="28">
        <f t="shared" si="301"/>
        <v>3.5300928000000001E-4</v>
      </c>
      <c r="O344">
        <v>2360</v>
      </c>
      <c r="P344" s="47">
        <f t="shared" si="280"/>
        <v>6.8040000000000003E-2</v>
      </c>
      <c r="Q344" s="47">
        <f t="shared" si="281"/>
        <v>1.0656E-13</v>
      </c>
      <c r="R344" s="47">
        <f t="shared" si="282"/>
        <v>4.5720000000000003E-5</v>
      </c>
      <c r="S344" s="47">
        <f t="shared" si="283"/>
        <v>4.572E-4</v>
      </c>
      <c r="T344" s="47">
        <f t="shared" si="284"/>
        <v>9.6840000000000001E-5</v>
      </c>
      <c r="U344" s="47">
        <f t="shared" si="285"/>
        <v>2.5524000000000001E-8</v>
      </c>
      <c r="V344" s="47">
        <f t="shared" si="286"/>
        <v>0.61919999999999997</v>
      </c>
      <c r="W344" s="47">
        <f t="shared" si="287"/>
        <v>3.7440000000000002</v>
      </c>
      <c r="X344" s="47">
        <f t="shared" si="288"/>
        <v>0.79559999999999997</v>
      </c>
      <c r="Y344" s="47">
        <f t="shared" si="289"/>
        <v>5.3279999999999998E-5</v>
      </c>
      <c r="Z344" s="47">
        <f t="shared" si="290"/>
        <v>1.3104E-3</v>
      </c>
      <c r="AA344" s="47">
        <f t="shared" si="302"/>
        <v>4.5396000000000001</v>
      </c>
      <c r="AB344" s="47">
        <f t="shared" si="303"/>
        <v>1.3636799999999999E-3</v>
      </c>
      <c r="AC344">
        <v>2360</v>
      </c>
      <c r="AD344" s="28">
        <f t="shared" si="291"/>
        <v>0.105</v>
      </c>
      <c r="AE344" s="28">
        <f t="shared" si="291"/>
        <v>1.667E-16</v>
      </c>
      <c r="AF344" s="28">
        <v>3.5410000000000001E-5</v>
      </c>
      <c r="AG344" s="28">
        <f t="shared" si="292"/>
        <v>4.4729999999999998E-4</v>
      </c>
      <c r="AH344" s="28">
        <f t="shared" si="293"/>
        <v>1.516E-4</v>
      </c>
      <c r="AI344" s="28">
        <f t="shared" si="294"/>
        <v>1.1370000000000001E-7</v>
      </c>
      <c r="AJ344" s="28">
        <f t="shared" si="295"/>
        <v>1.2789999999999999</v>
      </c>
      <c r="AK344" s="28">
        <f t="shared" si="296"/>
        <v>8.6499999999999994E-2</v>
      </c>
      <c r="AL344" s="28">
        <f t="shared" si="297"/>
        <v>1.1043000000000001</v>
      </c>
      <c r="AM344" s="28">
        <f t="shared" si="298"/>
        <v>0</v>
      </c>
      <c r="AN344" s="28">
        <f t="shared" si="299"/>
        <v>0</v>
      </c>
      <c r="AO344" s="28">
        <f t="shared" si="304"/>
        <v>1.1908000000000001</v>
      </c>
      <c r="AP344" s="47">
        <f t="shared" si="305"/>
        <v>0</v>
      </c>
    </row>
    <row r="345" spans="1:42" x14ac:dyDescent="0.3">
      <c r="A345">
        <v>2361</v>
      </c>
      <c r="B345" s="28">
        <f t="shared" si="270"/>
        <v>4.0300000000000002E-2</v>
      </c>
      <c r="C345" s="28">
        <f t="shared" si="270"/>
        <v>3.7399999999999997E-14</v>
      </c>
      <c r="D345" s="28">
        <f t="shared" si="271"/>
        <v>2.73E-5</v>
      </c>
      <c r="E345" s="28">
        <f t="shared" si="272"/>
        <v>2.6800000000000001E-4</v>
      </c>
      <c r="F345" s="28">
        <f t="shared" si="273"/>
        <v>6.0300000000000002E-5</v>
      </c>
      <c r="G345" s="28">
        <f t="shared" si="274"/>
        <v>1.37E-7</v>
      </c>
      <c r="H345" s="28">
        <f t="shared" si="275"/>
        <v>0.40600000000000003</v>
      </c>
      <c r="I345" s="28">
        <f t="shared" si="276"/>
        <v>5.69</v>
      </c>
      <c r="J345" s="28">
        <f t="shared" si="277"/>
        <v>0.46100000000000002</v>
      </c>
      <c r="K345" s="28">
        <f t="shared" si="278"/>
        <v>3.5300000000000002E-4</v>
      </c>
      <c r="L345" s="28">
        <f t="shared" si="279"/>
        <v>9.2799999999999994E-9</v>
      </c>
      <c r="M345" s="28">
        <f t="shared" si="300"/>
        <v>6.1510000000000007</v>
      </c>
      <c r="N345" s="28">
        <f t="shared" si="301"/>
        <v>3.5300928000000001E-4</v>
      </c>
      <c r="O345">
        <v>2361</v>
      </c>
      <c r="P345" s="47">
        <f t="shared" si="280"/>
        <v>6.8040000000000003E-2</v>
      </c>
      <c r="Q345" s="47">
        <f t="shared" si="281"/>
        <v>1.0656E-13</v>
      </c>
      <c r="R345" s="47">
        <f t="shared" si="282"/>
        <v>4.5720000000000003E-5</v>
      </c>
      <c r="S345" s="47">
        <f t="shared" si="283"/>
        <v>4.572E-4</v>
      </c>
      <c r="T345" s="47">
        <f t="shared" si="284"/>
        <v>9.6840000000000001E-5</v>
      </c>
      <c r="U345" s="47">
        <f t="shared" si="285"/>
        <v>2.5524000000000001E-8</v>
      </c>
      <c r="V345" s="47">
        <f t="shared" si="286"/>
        <v>0.61919999999999997</v>
      </c>
      <c r="W345" s="47">
        <f t="shared" si="287"/>
        <v>3.7440000000000002</v>
      </c>
      <c r="X345" s="47">
        <f t="shared" si="288"/>
        <v>0.79559999999999997</v>
      </c>
      <c r="Y345" s="47">
        <f t="shared" si="289"/>
        <v>5.3279999999999998E-5</v>
      </c>
      <c r="Z345" s="47">
        <f t="shared" si="290"/>
        <v>1.3104E-3</v>
      </c>
      <c r="AA345" s="47">
        <f t="shared" si="302"/>
        <v>4.5396000000000001</v>
      </c>
      <c r="AB345" s="47">
        <f t="shared" si="303"/>
        <v>1.3636799999999999E-3</v>
      </c>
      <c r="AC345">
        <v>2361</v>
      </c>
      <c r="AD345" s="28">
        <f t="shared" si="291"/>
        <v>0.105</v>
      </c>
      <c r="AE345" s="28">
        <f t="shared" ref="AE345" si="306">AE344</f>
        <v>1.667E-16</v>
      </c>
      <c r="AF345" s="28">
        <v>3.5410000000000001E-5</v>
      </c>
      <c r="AG345" s="28">
        <f t="shared" si="292"/>
        <v>4.4729999999999998E-4</v>
      </c>
      <c r="AH345" s="28">
        <f t="shared" si="293"/>
        <v>1.516E-4</v>
      </c>
      <c r="AI345" s="28">
        <f t="shared" si="294"/>
        <v>1.1370000000000001E-7</v>
      </c>
      <c r="AJ345" s="28">
        <f t="shared" si="295"/>
        <v>1.2789999999999999</v>
      </c>
      <c r="AK345" s="28">
        <f t="shared" si="296"/>
        <v>8.6499999999999994E-2</v>
      </c>
      <c r="AL345" s="28">
        <f t="shared" si="297"/>
        <v>1.1043000000000001</v>
      </c>
      <c r="AM345" s="28">
        <f t="shared" si="298"/>
        <v>0</v>
      </c>
      <c r="AN345" s="28">
        <f t="shared" si="299"/>
        <v>0</v>
      </c>
      <c r="AO345" s="28">
        <f t="shared" si="304"/>
        <v>1.1908000000000001</v>
      </c>
      <c r="AP345" s="47">
        <f t="shared" si="305"/>
        <v>0</v>
      </c>
    </row>
    <row r="346" spans="1:42" x14ac:dyDescent="0.3">
      <c r="A346">
        <v>2362</v>
      </c>
      <c r="B346" s="28">
        <f t="shared" ref="B346:C409" si="307">B345</f>
        <v>4.0300000000000002E-2</v>
      </c>
      <c r="C346" s="28">
        <f t="shared" si="307"/>
        <v>3.7399999999999997E-14</v>
      </c>
      <c r="D346" s="28">
        <f t="shared" ref="D346:D409" si="308">D345</f>
        <v>2.73E-5</v>
      </c>
      <c r="E346" s="28">
        <f t="shared" ref="E346:E409" si="309">E345</f>
        <v>2.6800000000000001E-4</v>
      </c>
      <c r="F346" s="28">
        <f t="shared" ref="F346:F409" si="310">F345</f>
        <v>6.0300000000000002E-5</v>
      </c>
      <c r="G346" s="28">
        <f t="shared" ref="G346:G409" si="311">G345</f>
        <v>1.37E-7</v>
      </c>
      <c r="H346" s="28">
        <f t="shared" ref="H346:H409" si="312">H345</f>
        <v>0.40600000000000003</v>
      </c>
      <c r="I346" s="28">
        <f t="shared" ref="I346:I409" si="313">I345</f>
        <v>5.69</v>
      </c>
      <c r="J346" s="28">
        <f t="shared" ref="J346:J409" si="314">J345</f>
        <v>0.46100000000000002</v>
      </c>
      <c r="K346" s="28">
        <f t="shared" ref="K346:K409" si="315">K345</f>
        <v>3.5300000000000002E-4</v>
      </c>
      <c r="L346" s="28">
        <f t="shared" ref="L346:L409" si="316">L345</f>
        <v>9.2799999999999994E-9</v>
      </c>
      <c r="M346" s="28">
        <f t="shared" si="300"/>
        <v>6.1510000000000007</v>
      </c>
      <c r="N346" s="28">
        <f t="shared" si="301"/>
        <v>3.5300928000000001E-4</v>
      </c>
      <c r="O346">
        <v>2362</v>
      </c>
      <c r="P346" s="47">
        <f t="shared" ref="P346:P409" si="317">P345</f>
        <v>6.8040000000000003E-2</v>
      </c>
      <c r="Q346" s="47">
        <f t="shared" ref="Q346:Q409" si="318">Q345</f>
        <v>1.0656E-13</v>
      </c>
      <c r="R346" s="47">
        <f t="shared" ref="R346:R409" si="319">R345</f>
        <v>4.5720000000000003E-5</v>
      </c>
      <c r="S346" s="47">
        <f t="shared" ref="S346:S409" si="320">S345</f>
        <v>4.572E-4</v>
      </c>
      <c r="T346" s="47">
        <f t="shared" ref="T346:T409" si="321">T345</f>
        <v>9.6840000000000001E-5</v>
      </c>
      <c r="U346" s="47">
        <f t="shared" ref="U346:U409" si="322">U345</f>
        <v>2.5524000000000001E-8</v>
      </c>
      <c r="V346" s="47">
        <f t="shared" ref="V346:V409" si="323">V345</f>
        <v>0.61919999999999997</v>
      </c>
      <c r="W346" s="47">
        <f t="shared" ref="W346:W409" si="324">W345</f>
        <v>3.7440000000000002</v>
      </c>
      <c r="X346" s="47">
        <f t="shared" ref="X346:X409" si="325">X345</f>
        <v>0.79559999999999997</v>
      </c>
      <c r="Y346" s="47">
        <f t="shared" ref="Y346:Y409" si="326">Y345</f>
        <v>5.3279999999999998E-5</v>
      </c>
      <c r="Z346" s="47">
        <f t="shared" ref="Z346:Z409" si="327">Z345</f>
        <v>1.3104E-3</v>
      </c>
      <c r="AA346" s="47">
        <f t="shared" si="302"/>
        <v>4.5396000000000001</v>
      </c>
      <c r="AB346" s="47">
        <f t="shared" si="303"/>
        <v>1.3636799999999999E-3</v>
      </c>
      <c r="AC346">
        <v>2362</v>
      </c>
      <c r="AD346" s="28">
        <f t="shared" ref="AD346:AE409" si="328">AD345</f>
        <v>0.105</v>
      </c>
      <c r="AE346" s="28">
        <f t="shared" si="328"/>
        <v>1.667E-16</v>
      </c>
      <c r="AF346" s="28">
        <v>3.5410000000000001E-5</v>
      </c>
      <c r="AG346" s="28">
        <f t="shared" ref="AG346:AG409" si="329">AG345</f>
        <v>4.4729999999999998E-4</v>
      </c>
      <c r="AH346" s="28">
        <f t="shared" ref="AH346:AH409" si="330">AH345</f>
        <v>1.516E-4</v>
      </c>
      <c r="AI346" s="28">
        <f t="shared" ref="AI346:AI409" si="331">AI345</f>
        <v>1.1370000000000001E-7</v>
      </c>
      <c r="AJ346" s="28">
        <f t="shared" ref="AJ346:AJ409" si="332">AJ345</f>
        <v>1.2789999999999999</v>
      </c>
      <c r="AK346" s="28">
        <f t="shared" ref="AK346:AK409" si="333">AK345</f>
        <v>8.6499999999999994E-2</v>
      </c>
      <c r="AL346" s="28">
        <f t="shared" ref="AL346:AL409" si="334">AL345</f>
        <v>1.1043000000000001</v>
      </c>
      <c r="AM346" s="28">
        <f t="shared" ref="AM346:AM409" si="335">AM345</f>
        <v>0</v>
      </c>
      <c r="AN346" s="28">
        <f t="shared" ref="AN346:AN409" si="336">AN345</f>
        <v>0</v>
      </c>
      <c r="AO346" s="28">
        <f t="shared" si="304"/>
        <v>1.1908000000000001</v>
      </c>
      <c r="AP346" s="47">
        <f t="shared" si="305"/>
        <v>0</v>
      </c>
    </row>
    <row r="347" spans="1:42" x14ac:dyDescent="0.3">
      <c r="A347">
        <v>2363</v>
      </c>
      <c r="B347" s="28">
        <f t="shared" si="307"/>
        <v>4.0300000000000002E-2</v>
      </c>
      <c r="C347" s="28">
        <f t="shared" si="307"/>
        <v>3.7399999999999997E-14</v>
      </c>
      <c r="D347" s="28">
        <f t="shared" si="308"/>
        <v>2.73E-5</v>
      </c>
      <c r="E347" s="28">
        <f t="shared" si="309"/>
        <v>2.6800000000000001E-4</v>
      </c>
      <c r="F347" s="28">
        <f t="shared" si="310"/>
        <v>6.0300000000000002E-5</v>
      </c>
      <c r="G347" s="28">
        <f t="shared" si="311"/>
        <v>1.37E-7</v>
      </c>
      <c r="H347" s="28">
        <f t="shared" si="312"/>
        <v>0.40600000000000003</v>
      </c>
      <c r="I347" s="28">
        <f t="shared" si="313"/>
        <v>5.69</v>
      </c>
      <c r="J347" s="28">
        <f t="shared" si="314"/>
        <v>0.46100000000000002</v>
      </c>
      <c r="K347" s="28">
        <f t="shared" si="315"/>
        <v>3.5300000000000002E-4</v>
      </c>
      <c r="L347" s="28">
        <f t="shared" si="316"/>
        <v>9.2799999999999994E-9</v>
      </c>
      <c r="M347" s="28">
        <f t="shared" si="300"/>
        <v>6.1510000000000007</v>
      </c>
      <c r="N347" s="28">
        <f t="shared" si="301"/>
        <v>3.5300928000000001E-4</v>
      </c>
      <c r="O347">
        <v>2363</v>
      </c>
      <c r="P347" s="47">
        <f t="shared" si="317"/>
        <v>6.8040000000000003E-2</v>
      </c>
      <c r="Q347" s="47">
        <f t="shared" si="318"/>
        <v>1.0656E-13</v>
      </c>
      <c r="R347" s="47">
        <f t="shared" si="319"/>
        <v>4.5720000000000003E-5</v>
      </c>
      <c r="S347" s="47">
        <f t="shared" si="320"/>
        <v>4.572E-4</v>
      </c>
      <c r="T347" s="47">
        <f t="shared" si="321"/>
        <v>9.6840000000000001E-5</v>
      </c>
      <c r="U347" s="47">
        <f t="shared" si="322"/>
        <v>2.5524000000000001E-8</v>
      </c>
      <c r="V347" s="47">
        <f t="shared" si="323"/>
        <v>0.61919999999999997</v>
      </c>
      <c r="W347" s="47">
        <f t="shared" si="324"/>
        <v>3.7440000000000002</v>
      </c>
      <c r="X347" s="47">
        <f t="shared" si="325"/>
        <v>0.79559999999999997</v>
      </c>
      <c r="Y347" s="47">
        <f t="shared" si="326"/>
        <v>5.3279999999999998E-5</v>
      </c>
      <c r="Z347" s="47">
        <f t="shared" si="327"/>
        <v>1.3104E-3</v>
      </c>
      <c r="AA347" s="47">
        <f t="shared" si="302"/>
        <v>4.5396000000000001</v>
      </c>
      <c r="AB347" s="47">
        <f t="shared" si="303"/>
        <v>1.3636799999999999E-3</v>
      </c>
      <c r="AC347">
        <v>2363</v>
      </c>
      <c r="AD347" s="28">
        <f t="shared" si="328"/>
        <v>0.105</v>
      </c>
      <c r="AE347" s="28">
        <f t="shared" si="328"/>
        <v>1.667E-16</v>
      </c>
      <c r="AF347" s="28">
        <v>3.5410000000000001E-5</v>
      </c>
      <c r="AG347" s="28">
        <f t="shared" si="329"/>
        <v>4.4729999999999998E-4</v>
      </c>
      <c r="AH347" s="28">
        <f t="shared" si="330"/>
        <v>1.516E-4</v>
      </c>
      <c r="AI347" s="28">
        <f t="shared" si="331"/>
        <v>1.1370000000000001E-7</v>
      </c>
      <c r="AJ347" s="28">
        <f t="shared" si="332"/>
        <v>1.2789999999999999</v>
      </c>
      <c r="AK347" s="28">
        <f t="shared" si="333"/>
        <v>8.6499999999999994E-2</v>
      </c>
      <c r="AL347" s="28">
        <f t="shared" si="334"/>
        <v>1.1043000000000001</v>
      </c>
      <c r="AM347" s="28">
        <f t="shared" si="335"/>
        <v>0</v>
      </c>
      <c r="AN347" s="28">
        <f t="shared" si="336"/>
        <v>0</v>
      </c>
      <c r="AO347" s="28">
        <f t="shared" si="304"/>
        <v>1.1908000000000001</v>
      </c>
      <c r="AP347" s="47">
        <f t="shared" si="305"/>
        <v>0</v>
      </c>
    </row>
    <row r="348" spans="1:42" x14ac:dyDescent="0.3">
      <c r="A348">
        <v>2364</v>
      </c>
      <c r="B348" s="28">
        <f t="shared" si="307"/>
        <v>4.0300000000000002E-2</v>
      </c>
      <c r="C348" s="28">
        <f t="shared" si="307"/>
        <v>3.7399999999999997E-14</v>
      </c>
      <c r="D348" s="28">
        <f t="shared" si="308"/>
        <v>2.73E-5</v>
      </c>
      <c r="E348" s="28">
        <f t="shared" si="309"/>
        <v>2.6800000000000001E-4</v>
      </c>
      <c r="F348" s="28">
        <f t="shared" si="310"/>
        <v>6.0300000000000002E-5</v>
      </c>
      <c r="G348" s="28">
        <f t="shared" si="311"/>
        <v>1.37E-7</v>
      </c>
      <c r="H348" s="28">
        <f t="shared" si="312"/>
        <v>0.40600000000000003</v>
      </c>
      <c r="I348" s="28">
        <f t="shared" si="313"/>
        <v>5.69</v>
      </c>
      <c r="J348" s="28">
        <f t="shared" si="314"/>
        <v>0.46100000000000002</v>
      </c>
      <c r="K348" s="28">
        <f t="shared" si="315"/>
        <v>3.5300000000000002E-4</v>
      </c>
      <c r="L348" s="28">
        <f t="shared" si="316"/>
        <v>9.2799999999999994E-9</v>
      </c>
      <c r="M348" s="28">
        <f t="shared" si="300"/>
        <v>6.1510000000000007</v>
      </c>
      <c r="N348" s="28">
        <f t="shared" si="301"/>
        <v>3.5300928000000001E-4</v>
      </c>
      <c r="O348">
        <v>2364</v>
      </c>
      <c r="P348" s="47">
        <f t="shared" si="317"/>
        <v>6.8040000000000003E-2</v>
      </c>
      <c r="Q348" s="47">
        <f t="shared" si="318"/>
        <v>1.0656E-13</v>
      </c>
      <c r="R348" s="47">
        <f t="shared" si="319"/>
        <v>4.5720000000000003E-5</v>
      </c>
      <c r="S348" s="47">
        <f t="shared" si="320"/>
        <v>4.572E-4</v>
      </c>
      <c r="T348" s="47">
        <f t="shared" si="321"/>
        <v>9.6840000000000001E-5</v>
      </c>
      <c r="U348" s="47">
        <f t="shared" si="322"/>
        <v>2.5524000000000001E-8</v>
      </c>
      <c r="V348" s="47">
        <f t="shared" si="323"/>
        <v>0.61919999999999997</v>
      </c>
      <c r="W348" s="47">
        <f t="shared" si="324"/>
        <v>3.7440000000000002</v>
      </c>
      <c r="X348" s="47">
        <f t="shared" si="325"/>
        <v>0.79559999999999997</v>
      </c>
      <c r="Y348" s="47">
        <f t="shared" si="326"/>
        <v>5.3279999999999998E-5</v>
      </c>
      <c r="Z348" s="47">
        <f t="shared" si="327"/>
        <v>1.3104E-3</v>
      </c>
      <c r="AA348" s="47">
        <f t="shared" si="302"/>
        <v>4.5396000000000001</v>
      </c>
      <c r="AB348" s="47">
        <f t="shared" si="303"/>
        <v>1.3636799999999999E-3</v>
      </c>
      <c r="AC348">
        <v>2364</v>
      </c>
      <c r="AD348" s="28">
        <f t="shared" si="328"/>
        <v>0.105</v>
      </c>
      <c r="AE348" s="28">
        <f t="shared" si="328"/>
        <v>1.667E-16</v>
      </c>
      <c r="AF348" s="28">
        <v>3.5410000000000001E-5</v>
      </c>
      <c r="AG348" s="28">
        <f t="shared" si="329"/>
        <v>4.4729999999999998E-4</v>
      </c>
      <c r="AH348" s="28">
        <f t="shared" si="330"/>
        <v>1.516E-4</v>
      </c>
      <c r="AI348" s="28">
        <f t="shared" si="331"/>
        <v>1.1370000000000001E-7</v>
      </c>
      <c r="AJ348" s="28">
        <f t="shared" si="332"/>
        <v>1.2789999999999999</v>
      </c>
      <c r="AK348" s="28">
        <f t="shared" si="333"/>
        <v>8.6499999999999994E-2</v>
      </c>
      <c r="AL348" s="28">
        <f t="shared" si="334"/>
        <v>1.1043000000000001</v>
      </c>
      <c r="AM348" s="28">
        <f t="shared" si="335"/>
        <v>0</v>
      </c>
      <c r="AN348" s="28">
        <f t="shared" si="336"/>
        <v>0</v>
      </c>
      <c r="AO348" s="28">
        <f t="shared" si="304"/>
        <v>1.1908000000000001</v>
      </c>
      <c r="AP348" s="47">
        <f t="shared" si="305"/>
        <v>0</v>
      </c>
    </row>
    <row r="349" spans="1:42" x14ac:dyDescent="0.3">
      <c r="A349">
        <v>2365</v>
      </c>
      <c r="B349" s="28">
        <f t="shared" si="307"/>
        <v>4.0300000000000002E-2</v>
      </c>
      <c r="C349" s="28">
        <f t="shared" si="307"/>
        <v>3.7399999999999997E-14</v>
      </c>
      <c r="D349" s="28">
        <f t="shared" si="308"/>
        <v>2.73E-5</v>
      </c>
      <c r="E349" s="28">
        <f t="shared" si="309"/>
        <v>2.6800000000000001E-4</v>
      </c>
      <c r="F349" s="28">
        <f t="shared" si="310"/>
        <v>6.0300000000000002E-5</v>
      </c>
      <c r="G349" s="28">
        <f t="shared" si="311"/>
        <v>1.37E-7</v>
      </c>
      <c r="H349" s="28">
        <f t="shared" si="312"/>
        <v>0.40600000000000003</v>
      </c>
      <c r="I349" s="28">
        <f t="shared" si="313"/>
        <v>5.69</v>
      </c>
      <c r="J349" s="28">
        <f t="shared" si="314"/>
        <v>0.46100000000000002</v>
      </c>
      <c r="K349" s="28">
        <f t="shared" si="315"/>
        <v>3.5300000000000002E-4</v>
      </c>
      <c r="L349" s="28">
        <f t="shared" si="316"/>
        <v>9.2799999999999994E-9</v>
      </c>
      <c r="M349" s="28">
        <f t="shared" si="300"/>
        <v>6.1510000000000007</v>
      </c>
      <c r="N349" s="28">
        <f t="shared" si="301"/>
        <v>3.5300928000000001E-4</v>
      </c>
      <c r="O349">
        <v>2365</v>
      </c>
      <c r="P349" s="47">
        <f t="shared" si="317"/>
        <v>6.8040000000000003E-2</v>
      </c>
      <c r="Q349" s="47">
        <f t="shared" si="318"/>
        <v>1.0656E-13</v>
      </c>
      <c r="R349" s="47">
        <f t="shared" si="319"/>
        <v>4.5720000000000003E-5</v>
      </c>
      <c r="S349" s="47">
        <f t="shared" si="320"/>
        <v>4.572E-4</v>
      </c>
      <c r="T349" s="47">
        <f t="shared" si="321"/>
        <v>9.6840000000000001E-5</v>
      </c>
      <c r="U349" s="47">
        <f t="shared" si="322"/>
        <v>2.5524000000000001E-8</v>
      </c>
      <c r="V349" s="47">
        <f t="shared" si="323"/>
        <v>0.61919999999999997</v>
      </c>
      <c r="W349" s="47">
        <f t="shared" si="324"/>
        <v>3.7440000000000002</v>
      </c>
      <c r="X349" s="47">
        <f t="shared" si="325"/>
        <v>0.79559999999999997</v>
      </c>
      <c r="Y349" s="47">
        <f t="shared" si="326"/>
        <v>5.3279999999999998E-5</v>
      </c>
      <c r="Z349" s="47">
        <f t="shared" si="327"/>
        <v>1.3104E-3</v>
      </c>
      <c r="AA349" s="47">
        <f t="shared" si="302"/>
        <v>4.5396000000000001</v>
      </c>
      <c r="AB349" s="47">
        <f t="shared" si="303"/>
        <v>1.3636799999999999E-3</v>
      </c>
      <c r="AC349">
        <v>2365</v>
      </c>
      <c r="AD349" s="28">
        <f t="shared" si="328"/>
        <v>0.105</v>
      </c>
      <c r="AE349" s="28">
        <f t="shared" si="328"/>
        <v>1.667E-16</v>
      </c>
      <c r="AF349" s="28">
        <v>3.5410000000000001E-5</v>
      </c>
      <c r="AG349" s="28">
        <f t="shared" si="329"/>
        <v>4.4729999999999998E-4</v>
      </c>
      <c r="AH349" s="28">
        <f t="shared" si="330"/>
        <v>1.516E-4</v>
      </c>
      <c r="AI349" s="28">
        <f t="shared" si="331"/>
        <v>1.1370000000000001E-7</v>
      </c>
      <c r="AJ349" s="28">
        <f t="shared" si="332"/>
        <v>1.2789999999999999</v>
      </c>
      <c r="AK349" s="28">
        <f t="shared" si="333"/>
        <v>8.6499999999999994E-2</v>
      </c>
      <c r="AL349" s="28">
        <f t="shared" si="334"/>
        <v>1.1043000000000001</v>
      </c>
      <c r="AM349" s="28">
        <f t="shared" si="335"/>
        <v>0</v>
      </c>
      <c r="AN349" s="28">
        <f t="shared" si="336"/>
        <v>0</v>
      </c>
      <c r="AO349" s="28">
        <f t="shared" si="304"/>
        <v>1.1908000000000001</v>
      </c>
      <c r="AP349" s="47">
        <f t="shared" si="305"/>
        <v>0</v>
      </c>
    </row>
    <row r="350" spans="1:42" x14ac:dyDescent="0.3">
      <c r="A350">
        <v>2366</v>
      </c>
      <c r="B350" s="28">
        <f t="shared" si="307"/>
        <v>4.0300000000000002E-2</v>
      </c>
      <c r="C350" s="28">
        <f t="shared" si="307"/>
        <v>3.7399999999999997E-14</v>
      </c>
      <c r="D350" s="28">
        <f t="shared" si="308"/>
        <v>2.73E-5</v>
      </c>
      <c r="E350" s="28">
        <f t="shared" si="309"/>
        <v>2.6800000000000001E-4</v>
      </c>
      <c r="F350" s="28">
        <f t="shared" si="310"/>
        <v>6.0300000000000002E-5</v>
      </c>
      <c r="G350" s="28">
        <f t="shared" si="311"/>
        <v>1.37E-7</v>
      </c>
      <c r="H350" s="28">
        <f t="shared" si="312"/>
        <v>0.40600000000000003</v>
      </c>
      <c r="I350" s="28">
        <f t="shared" si="313"/>
        <v>5.69</v>
      </c>
      <c r="J350" s="28">
        <f t="shared" si="314"/>
        <v>0.46100000000000002</v>
      </c>
      <c r="K350" s="28">
        <f t="shared" si="315"/>
        <v>3.5300000000000002E-4</v>
      </c>
      <c r="L350" s="28">
        <f t="shared" si="316"/>
        <v>9.2799999999999994E-9</v>
      </c>
      <c r="M350" s="28">
        <f t="shared" si="300"/>
        <v>6.1510000000000007</v>
      </c>
      <c r="N350" s="28">
        <f t="shared" si="301"/>
        <v>3.5300928000000001E-4</v>
      </c>
      <c r="O350">
        <v>2366</v>
      </c>
      <c r="P350" s="47">
        <f t="shared" si="317"/>
        <v>6.8040000000000003E-2</v>
      </c>
      <c r="Q350" s="47">
        <f t="shared" si="318"/>
        <v>1.0656E-13</v>
      </c>
      <c r="R350" s="47">
        <f t="shared" si="319"/>
        <v>4.5720000000000003E-5</v>
      </c>
      <c r="S350" s="47">
        <f t="shared" si="320"/>
        <v>4.572E-4</v>
      </c>
      <c r="T350" s="47">
        <f t="shared" si="321"/>
        <v>9.6840000000000001E-5</v>
      </c>
      <c r="U350" s="47">
        <f t="shared" si="322"/>
        <v>2.5524000000000001E-8</v>
      </c>
      <c r="V350" s="47">
        <f t="shared" si="323"/>
        <v>0.61919999999999997</v>
      </c>
      <c r="W350" s="47">
        <f t="shared" si="324"/>
        <v>3.7440000000000002</v>
      </c>
      <c r="X350" s="47">
        <f t="shared" si="325"/>
        <v>0.79559999999999997</v>
      </c>
      <c r="Y350" s="47">
        <f t="shared" si="326"/>
        <v>5.3279999999999998E-5</v>
      </c>
      <c r="Z350" s="47">
        <f t="shared" si="327"/>
        <v>1.3104E-3</v>
      </c>
      <c r="AA350" s="47">
        <f t="shared" si="302"/>
        <v>4.5396000000000001</v>
      </c>
      <c r="AB350" s="47">
        <f t="shared" si="303"/>
        <v>1.3636799999999999E-3</v>
      </c>
      <c r="AC350">
        <v>2366</v>
      </c>
      <c r="AD350" s="28">
        <f t="shared" si="328"/>
        <v>0.105</v>
      </c>
      <c r="AE350" s="28">
        <f t="shared" si="328"/>
        <v>1.667E-16</v>
      </c>
      <c r="AF350" s="28">
        <v>3.5410000000000001E-5</v>
      </c>
      <c r="AG350" s="28">
        <f t="shared" si="329"/>
        <v>4.4729999999999998E-4</v>
      </c>
      <c r="AH350" s="28">
        <f t="shared" si="330"/>
        <v>1.516E-4</v>
      </c>
      <c r="AI350" s="28">
        <f t="shared" si="331"/>
        <v>1.1370000000000001E-7</v>
      </c>
      <c r="AJ350" s="28">
        <f t="shared" si="332"/>
        <v>1.2789999999999999</v>
      </c>
      <c r="AK350" s="28">
        <f t="shared" si="333"/>
        <v>8.6499999999999994E-2</v>
      </c>
      <c r="AL350" s="28">
        <f t="shared" si="334"/>
        <v>1.1043000000000001</v>
      </c>
      <c r="AM350" s="28">
        <f t="shared" si="335"/>
        <v>0</v>
      </c>
      <c r="AN350" s="28">
        <f t="shared" si="336"/>
        <v>0</v>
      </c>
      <c r="AO350" s="28">
        <f t="shared" si="304"/>
        <v>1.1908000000000001</v>
      </c>
      <c r="AP350" s="47">
        <f t="shared" si="305"/>
        <v>0</v>
      </c>
    </row>
    <row r="351" spans="1:42" x14ac:dyDescent="0.3">
      <c r="A351">
        <v>2367</v>
      </c>
      <c r="B351" s="28">
        <f t="shared" si="307"/>
        <v>4.0300000000000002E-2</v>
      </c>
      <c r="C351" s="28">
        <f t="shared" si="307"/>
        <v>3.7399999999999997E-14</v>
      </c>
      <c r="D351" s="28">
        <f t="shared" si="308"/>
        <v>2.73E-5</v>
      </c>
      <c r="E351" s="28">
        <f t="shared" si="309"/>
        <v>2.6800000000000001E-4</v>
      </c>
      <c r="F351" s="28">
        <f t="shared" si="310"/>
        <v>6.0300000000000002E-5</v>
      </c>
      <c r="G351" s="28">
        <f t="shared" si="311"/>
        <v>1.37E-7</v>
      </c>
      <c r="H351" s="28">
        <f t="shared" si="312"/>
        <v>0.40600000000000003</v>
      </c>
      <c r="I351" s="28">
        <f t="shared" si="313"/>
        <v>5.69</v>
      </c>
      <c r="J351" s="28">
        <f t="shared" si="314"/>
        <v>0.46100000000000002</v>
      </c>
      <c r="K351" s="28">
        <f t="shared" si="315"/>
        <v>3.5300000000000002E-4</v>
      </c>
      <c r="L351" s="28">
        <f t="shared" si="316"/>
        <v>9.2799999999999994E-9</v>
      </c>
      <c r="M351" s="28">
        <f t="shared" si="300"/>
        <v>6.1510000000000007</v>
      </c>
      <c r="N351" s="28">
        <f t="shared" si="301"/>
        <v>3.5300928000000001E-4</v>
      </c>
      <c r="O351">
        <v>2367</v>
      </c>
      <c r="P351" s="47">
        <f t="shared" si="317"/>
        <v>6.8040000000000003E-2</v>
      </c>
      <c r="Q351" s="47">
        <f t="shared" si="318"/>
        <v>1.0656E-13</v>
      </c>
      <c r="R351" s="47">
        <f t="shared" si="319"/>
        <v>4.5720000000000003E-5</v>
      </c>
      <c r="S351" s="47">
        <f t="shared" si="320"/>
        <v>4.572E-4</v>
      </c>
      <c r="T351" s="47">
        <f t="shared" si="321"/>
        <v>9.6840000000000001E-5</v>
      </c>
      <c r="U351" s="47">
        <f t="shared" si="322"/>
        <v>2.5524000000000001E-8</v>
      </c>
      <c r="V351" s="47">
        <f t="shared" si="323"/>
        <v>0.61919999999999997</v>
      </c>
      <c r="W351" s="47">
        <f t="shared" si="324"/>
        <v>3.7440000000000002</v>
      </c>
      <c r="X351" s="47">
        <f t="shared" si="325"/>
        <v>0.79559999999999997</v>
      </c>
      <c r="Y351" s="47">
        <f t="shared" si="326"/>
        <v>5.3279999999999998E-5</v>
      </c>
      <c r="Z351" s="47">
        <f t="shared" si="327"/>
        <v>1.3104E-3</v>
      </c>
      <c r="AA351" s="47">
        <f t="shared" si="302"/>
        <v>4.5396000000000001</v>
      </c>
      <c r="AB351" s="47">
        <f t="shared" si="303"/>
        <v>1.3636799999999999E-3</v>
      </c>
      <c r="AC351">
        <v>2367</v>
      </c>
      <c r="AD351" s="28">
        <f t="shared" si="328"/>
        <v>0.105</v>
      </c>
      <c r="AE351" s="28">
        <f t="shared" si="328"/>
        <v>1.667E-16</v>
      </c>
      <c r="AF351" s="28">
        <v>3.5410000000000001E-5</v>
      </c>
      <c r="AG351" s="28">
        <f t="shared" si="329"/>
        <v>4.4729999999999998E-4</v>
      </c>
      <c r="AH351" s="28">
        <f t="shared" si="330"/>
        <v>1.516E-4</v>
      </c>
      <c r="AI351" s="28">
        <f t="shared" si="331"/>
        <v>1.1370000000000001E-7</v>
      </c>
      <c r="AJ351" s="28">
        <f t="shared" si="332"/>
        <v>1.2789999999999999</v>
      </c>
      <c r="AK351" s="28">
        <f t="shared" si="333"/>
        <v>8.6499999999999994E-2</v>
      </c>
      <c r="AL351" s="28">
        <f t="shared" si="334"/>
        <v>1.1043000000000001</v>
      </c>
      <c r="AM351" s="28">
        <f t="shared" si="335"/>
        <v>0</v>
      </c>
      <c r="AN351" s="28">
        <f t="shared" si="336"/>
        <v>0</v>
      </c>
      <c r="AO351" s="28">
        <f t="shared" si="304"/>
        <v>1.1908000000000001</v>
      </c>
      <c r="AP351" s="47">
        <f t="shared" si="305"/>
        <v>0</v>
      </c>
    </row>
    <row r="352" spans="1:42" x14ac:dyDescent="0.3">
      <c r="A352">
        <v>2368</v>
      </c>
      <c r="B352" s="28">
        <f t="shared" si="307"/>
        <v>4.0300000000000002E-2</v>
      </c>
      <c r="C352" s="28">
        <f t="shared" si="307"/>
        <v>3.7399999999999997E-14</v>
      </c>
      <c r="D352" s="28">
        <f t="shared" si="308"/>
        <v>2.73E-5</v>
      </c>
      <c r="E352" s="28">
        <f t="shared" si="309"/>
        <v>2.6800000000000001E-4</v>
      </c>
      <c r="F352" s="28">
        <f t="shared" si="310"/>
        <v>6.0300000000000002E-5</v>
      </c>
      <c r="G352" s="28">
        <f t="shared" si="311"/>
        <v>1.37E-7</v>
      </c>
      <c r="H352" s="28">
        <f t="shared" si="312"/>
        <v>0.40600000000000003</v>
      </c>
      <c r="I352" s="28">
        <f t="shared" si="313"/>
        <v>5.69</v>
      </c>
      <c r="J352" s="28">
        <f t="shared" si="314"/>
        <v>0.46100000000000002</v>
      </c>
      <c r="K352" s="28">
        <f t="shared" si="315"/>
        <v>3.5300000000000002E-4</v>
      </c>
      <c r="L352" s="28">
        <f t="shared" si="316"/>
        <v>9.2799999999999994E-9</v>
      </c>
      <c r="M352" s="28">
        <f t="shared" si="300"/>
        <v>6.1510000000000007</v>
      </c>
      <c r="N352" s="28">
        <f t="shared" si="301"/>
        <v>3.5300928000000001E-4</v>
      </c>
      <c r="O352">
        <v>2368</v>
      </c>
      <c r="P352" s="47">
        <f t="shared" si="317"/>
        <v>6.8040000000000003E-2</v>
      </c>
      <c r="Q352" s="47">
        <f t="shared" si="318"/>
        <v>1.0656E-13</v>
      </c>
      <c r="R352" s="47">
        <f t="shared" si="319"/>
        <v>4.5720000000000003E-5</v>
      </c>
      <c r="S352" s="47">
        <f t="shared" si="320"/>
        <v>4.572E-4</v>
      </c>
      <c r="T352" s="47">
        <f t="shared" si="321"/>
        <v>9.6840000000000001E-5</v>
      </c>
      <c r="U352" s="47">
        <f t="shared" si="322"/>
        <v>2.5524000000000001E-8</v>
      </c>
      <c r="V352" s="47">
        <f t="shared" si="323"/>
        <v>0.61919999999999997</v>
      </c>
      <c r="W352" s="47">
        <f t="shared" si="324"/>
        <v>3.7440000000000002</v>
      </c>
      <c r="X352" s="47">
        <f t="shared" si="325"/>
        <v>0.79559999999999997</v>
      </c>
      <c r="Y352" s="47">
        <f t="shared" si="326"/>
        <v>5.3279999999999998E-5</v>
      </c>
      <c r="Z352" s="47">
        <f t="shared" si="327"/>
        <v>1.3104E-3</v>
      </c>
      <c r="AA352" s="47">
        <f t="shared" si="302"/>
        <v>4.5396000000000001</v>
      </c>
      <c r="AB352" s="47">
        <f t="shared" si="303"/>
        <v>1.3636799999999999E-3</v>
      </c>
      <c r="AC352">
        <v>2368</v>
      </c>
      <c r="AD352" s="28">
        <f t="shared" si="328"/>
        <v>0.105</v>
      </c>
      <c r="AE352" s="28">
        <f t="shared" si="328"/>
        <v>1.667E-16</v>
      </c>
      <c r="AF352" s="28">
        <v>3.5410000000000001E-5</v>
      </c>
      <c r="AG352" s="28">
        <f t="shared" si="329"/>
        <v>4.4729999999999998E-4</v>
      </c>
      <c r="AH352" s="28">
        <f t="shared" si="330"/>
        <v>1.516E-4</v>
      </c>
      <c r="AI352" s="28">
        <f t="shared" si="331"/>
        <v>1.1370000000000001E-7</v>
      </c>
      <c r="AJ352" s="28">
        <f t="shared" si="332"/>
        <v>1.2789999999999999</v>
      </c>
      <c r="AK352" s="28">
        <f t="shared" si="333"/>
        <v>8.6499999999999994E-2</v>
      </c>
      <c r="AL352" s="28">
        <f t="shared" si="334"/>
        <v>1.1043000000000001</v>
      </c>
      <c r="AM352" s="28">
        <f t="shared" si="335"/>
        <v>0</v>
      </c>
      <c r="AN352" s="28">
        <f t="shared" si="336"/>
        <v>0</v>
      </c>
      <c r="AO352" s="28">
        <f t="shared" si="304"/>
        <v>1.1908000000000001</v>
      </c>
      <c r="AP352" s="47">
        <f t="shared" si="305"/>
        <v>0</v>
      </c>
    </row>
    <row r="353" spans="1:42" x14ac:dyDescent="0.3">
      <c r="A353">
        <v>2369</v>
      </c>
      <c r="B353" s="28">
        <f t="shared" si="307"/>
        <v>4.0300000000000002E-2</v>
      </c>
      <c r="C353" s="28">
        <f t="shared" si="307"/>
        <v>3.7399999999999997E-14</v>
      </c>
      <c r="D353" s="28">
        <f t="shared" si="308"/>
        <v>2.73E-5</v>
      </c>
      <c r="E353" s="28">
        <f t="shared" si="309"/>
        <v>2.6800000000000001E-4</v>
      </c>
      <c r="F353" s="28">
        <f t="shared" si="310"/>
        <v>6.0300000000000002E-5</v>
      </c>
      <c r="G353" s="28">
        <f t="shared" si="311"/>
        <v>1.37E-7</v>
      </c>
      <c r="H353" s="28">
        <f t="shared" si="312"/>
        <v>0.40600000000000003</v>
      </c>
      <c r="I353" s="28">
        <f t="shared" si="313"/>
        <v>5.69</v>
      </c>
      <c r="J353" s="28">
        <f t="shared" si="314"/>
        <v>0.46100000000000002</v>
      </c>
      <c r="K353" s="28">
        <f t="shared" si="315"/>
        <v>3.5300000000000002E-4</v>
      </c>
      <c r="L353" s="28">
        <f t="shared" si="316"/>
        <v>9.2799999999999994E-9</v>
      </c>
      <c r="M353" s="28">
        <f t="shared" si="300"/>
        <v>6.1510000000000007</v>
      </c>
      <c r="N353" s="28">
        <f t="shared" si="301"/>
        <v>3.5300928000000001E-4</v>
      </c>
      <c r="O353">
        <v>2369</v>
      </c>
      <c r="P353" s="47">
        <f t="shared" si="317"/>
        <v>6.8040000000000003E-2</v>
      </c>
      <c r="Q353" s="47">
        <f t="shared" si="318"/>
        <v>1.0656E-13</v>
      </c>
      <c r="R353" s="47">
        <f t="shared" si="319"/>
        <v>4.5720000000000003E-5</v>
      </c>
      <c r="S353" s="47">
        <f t="shared" si="320"/>
        <v>4.572E-4</v>
      </c>
      <c r="T353" s="47">
        <f t="shared" si="321"/>
        <v>9.6840000000000001E-5</v>
      </c>
      <c r="U353" s="47">
        <f t="shared" si="322"/>
        <v>2.5524000000000001E-8</v>
      </c>
      <c r="V353" s="47">
        <f t="shared" si="323"/>
        <v>0.61919999999999997</v>
      </c>
      <c r="W353" s="47">
        <f t="shared" si="324"/>
        <v>3.7440000000000002</v>
      </c>
      <c r="X353" s="47">
        <f t="shared" si="325"/>
        <v>0.79559999999999997</v>
      </c>
      <c r="Y353" s="47">
        <f t="shared" si="326"/>
        <v>5.3279999999999998E-5</v>
      </c>
      <c r="Z353" s="47">
        <f t="shared" si="327"/>
        <v>1.3104E-3</v>
      </c>
      <c r="AA353" s="47">
        <f t="shared" si="302"/>
        <v>4.5396000000000001</v>
      </c>
      <c r="AB353" s="47">
        <f t="shared" si="303"/>
        <v>1.3636799999999999E-3</v>
      </c>
      <c r="AC353">
        <v>2369</v>
      </c>
      <c r="AD353" s="28">
        <f t="shared" si="328"/>
        <v>0.105</v>
      </c>
      <c r="AE353" s="28">
        <f t="shared" si="328"/>
        <v>1.667E-16</v>
      </c>
      <c r="AF353" s="28">
        <v>3.5410000000000001E-5</v>
      </c>
      <c r="AG353" s="28">
        <f t="shared" si="329"/>
        <v>4.4729999999999998E-4</v>
      </c>
      <c r="AH353" s="28">
        <f t="shared" si="330"/>
        <v>1.516E-4</v>
      </c>
      <c r="AI353" s="28">
        <f t="shared" si="331"/>
        <v>1.1370000000000001E-7</v>
      </c>
      <c r="AJ353" s="28">
        <f t="shared" si="332"/>
        <v>1.2789999999999999</v>
      </c>
      <c r="AK353" s="28">
        <f t="shared" si="333"/>
        <v>8.6499999999999994E-2</v>
      </c>
      <c r="AL353" s="28">
        <f t="shared" si="334"/>
        <v>1.1043000000000001</v>
      </c>
      <c r="AM353" s="28">
        <f t="shared" si="335"/>
        <v>0</v>
      </c>
      <c r="AN353" s="28">
        <f t="shared" si="336"/>
        <v>0</v>
      </c>
      <c r="AO353" s="28">
        <f t="shared" si="304"/>
        <v>1.1908000000000001</v>
      </c>
      <c r="AP353" s="47">
        <f t="shared" si="305"/>
        <v>0</v>
      </c>
    </row>
    <row r="354" spans="1:42" x14ac:dyDescent="0.3">
      <c r="A354">
        <v>2370</v>
      </c>
      <c r="B354" s="28">
        <f t="shared" si="307"/>
        <v>4.0300000000000002E-2</v>
      </c>
      <c r="C354" s="28">
        <f t="shared" si="307"/>
        <v>3.7399999999999997E-14</v>
      </c>
      <c r="D354" s="28">
        <f t="shared" si="308"/>
        <v>2.73E-5</v>
      </c>
      <c r="E354" s="28">
        <f t="shared" si="309"/>
        <v>2.6800000000000001E-4</v>
      </c>
      <c r="F354" s="28">
        <f t="shared" si="310"/>
        <v>6.0300000000000002E-5</v>
      </c>
      <c r="G354" s="28">
        <f t="shared" si="311"/>
        <v>1.37E-7</v>
      </c>
      <c r="H354" s="28">
        <f t="shared" si="312"/>
        <v>0.40600000000000003</v>
      </c>
      <c r="I354" s="28">
        <f t="shared" si="313"/>
        <v>5.69</v>
      </c>
      <c r="J354" s="28">
        <f t="shared" si="314"/>
        <v>0.46100000000000002</v>
      </c>
      <c r="K354" s="28">
        <f t="shared" si="315"/>
        <v>3.5300000000000002E-4</v>
      </c>
      <c r="L354" s="28">
        <f t="shared" si="316"/>
        <v>9.2799999999999994E-9</v>
      </c>
      <c r="M354" s="28">
        <f t="shared" si="300"/>
        <v>6.1510000000000007</v>
      </c>
      <c r="N354" s="28">
        <f t="shared" si="301"/>
        <v>3.5300928000000001E-4</v>
      </c>
      <c r="O354">
        <v>2370</v>
      </c>
      <c r="P354" s="47">
        <f t="shared" si="317"/>
        <v>6.8040000000000003E-2</v>
      </c>
      <c r="Q354" s="47">
        <f t="shared" si="318"/>
        <v>1.0656E-13</v>
      </c>
      <c r="R354" s="47">
        <f t="shared" si="319"/>
        <v>4.5720000000000003E-5</v>
      </c>
      <c r="S354" s="47">
        <f t="shared" si="320"/>
        <v>4.572E-4</v>
      </c>
      <c r="T354" s="47">
        <f t="shared" si="321"/>
        <v>9.6840000000000001E-5</v>
      </c>
      <c r="U354" s="47">
        <f t="shared" si="322"/>
        <v>2.5524000000000001E-8</v>
      </c>
      <c r="V354" s="47">
        <f t="shared" si="323"/>
        <v>0.61919999999999997</v>
      </c>
      <c r="W354" s="47">
        <f t="shared" si="324"/>
        <v>3.7440000000000002</v>
      </c>
      <c r="X354" s="47">
        <f t="shared" si="325"/>
        <v>0.79559999999999997</v>
      </c>
      <c r="Y354" s="47">
        <f t="shared" si="326"/>
        <v>5.3279999999999998E-5</v>
      </c>
      <c r="Z354" s="47">
        <f t="shared" si="327"/>
        <v>1.3104E-3</v>
      </c>
      <c r="AA354" s="47">
        <f t="shared" si="302"/>
        <v>4.5396000000000001</v>
      </c>
      <c r="AB354" s="47">
        <f t="shared" si="303"/>
        <v>1.3636799999999999E-3</v>
      </c>
      <c r="AC354">
        <v>2370</v>
      </c>
      <c r="AD354" s="28">
        <f t="shared" si="328"/>
        <v>0.105</v>
      </c>
      <c r="AE354" s="28">
        <f t="shared" si="328"/>
        <v>1.667E-16</v>
      </c>
      <c r="AF354" s="28">
        <v>3.5410000000000001E-5</v>
      </c>
      <c r="AG354" s="28">
        <f t="shared" si="329"/>
        <v>4.4729999999999998E-4</v>
      </c>
      <c r="AH354" s="28">
        <f t="shared" si="330"/>
        <v>1.516E-4</v>
      </c>
      <c r="AI354" s="28">
        <f t="shared" si="331"/>
        <v>1.1370000000000001E-7</v>
      </c>
      <c r="AJ354" s="28">
        <f t="shared" si="332"/>
        <v>1.2789999999999999</v>
      </c>
      <c r="AK354" s="28">
        <f t="shared" si="333"/>
        <v>8.6499999999999994E-2</v>
      </c>
      <c r="AL354" s="28">
        <f t="shared" si="334"/>
        <v>1.1043000000000001</v>
      </c>
      <c r="AM354" s="28">
        <f t="shared" si="335"/>
        <v>0</v>
      </c>
      <c r="AN354" s="28">
        <f t="shared" si="336"/>
        <v>0</v>
      </c>
      <c r="AO354" s="28">
        <f t="shared" si="304"/>
        <v>1.1908000000000001</v>
      </c>
      <c r="AP354" s="47">
        <f t="shared" si="305"/>
        <v>0</v>
      </c>
    </row>
    <row r="355" spans="1:42" x14ac:dyDescent="0.3">
      <c r="A355">
        <v>2371</v>
      </c>
      <c r="B355" s="28">
        <f t="shared" si="307"/>
        <v>4.0300000000000002E-2</v>
      </c>
      <c r="C355" s="28">
        <f t="shared" si="307"/>
        <v>3.7399999999999997E-14</v>
      </c>
      <c r="D355" s="28">
        <f t="shared" si="308"/>
        <v>2.73E-5</v>
      </c>
      <c r="E355" s="28">
        <f t="shared" si="309"/>
        <v>2.6800000000000001E-4</v>
      </c>
      <c r="F355" s="28">
        <f t="shared" si="310"/>
        <v>6.0300000000000002E-5</v>
      </c>
      <c r="G355" s="28">
        <f t="shared" si="311"/>
        <v>1.37E-7</v>
      </c>
      <c r="H355" s="28">
        <f t="shared" si="312"/>
        <v>0.40600000000000003</v>
      </c>
      <c r="I355" s="28">
        <f t="shared" si="313"/>
        <v>5.69</v>
      </c>
      <c r="J355" s="28">
        <f t="shared" si="314"/>
        <v>0.46100000000000002</v>
      </c>
      <c r="K355" s="28">
        <f t="shared" si="315"/>
        <v>3.5300000000000002E-4</v>
      </c>
      <c r="L355" s="28">
        <f t="shared" si="316"/>
        <v>9.2799999999999994E-9</v>
      </c>
      <c r="M355" s="28">
        <f t="shared" si="300"/>
        <v>6.1510000000000007</v>
      </c>
      <c r="N355" s="28">
        <f t="shared" si="301"/>
        <v>3.5300928000000001E-4</v>
      </c>
      <c r="O355">
        <v>2371</v>
      </c>
      <c r="P355" s="47">
        <f t="shared" si="317"/>
        <v>6.8040000000000003E-2</v>
      </c>
      <c r="Q355" s="47">
        <f t="shared" si="318"/>
        <v>1.0656E-13</v>
      </c>
      <c r="R355" s="47">
        <f t="shared" si="319"/>
        <v>4.5720000000000003E-5</v>
      </c>
      <c r="S355" s="47">
        <f t="shared" si="320"/>
        <v>4.572E-4</v>
      </c>
      <c r="T355" s="47">
        <f t="shared" si="321"/>
        <v>9.6840000000000001E-5</v>
      </c>
      <c r="U355" s="47">
        <f t="shared" si="322"/>
        <v>2.5524000000000001E-8</v>
      </c>
      <c r="V355" s="47">
        <f t="shared" si="323"/>
        <v>0.61919999999999997</v>
      </c>
      <c r="W355" s="47">
        <f t="shared" si="324"/>
        <v>3.7440000000000002</v>
      </c>
      <c r="X355" s="47">
        <f t="shared" si="325"/>
        <v>0.79559999999999997</v>
      </c>
      <c r="Y355" s="47">
        <f t="shared" si="326"/>
        <v>5.3279999999999998E-5</v>
      </c>
      <c r="Z355" s="47">
        <f t="shared" si="327"/>
        <v>1.3104E-3</v>
      </c>
      <c r="AA355" s="47">
        <f t="shared" si="302"/>
        <v>4.5396000000000001</v>
      </c>
      <c r="AB355" s="47">
        <f t="shared" si="303"/>
        <v>1.3636799999999999E-3</v>
      </c>
      <c r="AC355">
        <v>2371</v>
      </c>
      <c r="AD355" s="28">
        <f t="shared" si="328"/>
        <v>0.105</v>
      </c>
      <c r="AE355" s="28">
        <f t="shared" si="328"/>
        <v>1.667E-16</v>
      </c>
      <c r="AF355" s="28">
        <v>3.5410000000000001E-5</v>
      </c>
      <c r="AG355" s="28">
        <f t="shared" si="329"/>
        <v>4.4729999999999998E-4</v>
      </c>
      <c r="AH355" s="28">
        <f t="shared" si="330"/>
        <v>1.516E-4</v>
      </c>
      <c r="AI355" s="28">
        <f t="shared" si="331"/>
        <v>1.1370000000000001E-7</v>
      </c>
      <c r="AJ355" s="28">
        <f t="shared" si="332"/>
        <v>1.2789999999999999</v>
      </c>
      <c r="AK355" s="28">
        <f t="shared" si="333"/>
        <v>8.6499999999999994E-2</v>
      </c>
      <c r="AL355" s="28">
        <f t="shared" si="334"/>
        <v>1.1043000000000001</v>
      </c>
      <c r="AM355" s="28">
        <f t="shared" si="335"/>
        <v>0</v>
      </c>
      <c r="AN355" s="28">
        <f t="shared" si="336"/>
        <v>0</v>
      </c>
      <c r="AO355" s="28">
        <f t="shared" si="304"/>
        <v>1.1908000000000001</v>
      </c>
      <c r="AP355" s="47">
        <f t="shared" si="305"/>
        <v>0</v>
      </c>
    </row>
    <row r="356" spans="1:42" x14ac:dyDescent="0.3">
      <c r="A356">
        <v>2372</v>
      </c>
      <c r="B356" s="28">
        <f t="shared" si="307"/>
        <v>4.0300000000000002E-2</v>
      </c>
      <c r="C356" s="28">
        <f t="shared" si="307"/>
        <v>3.7399999999999997E-14</v>
      </c>
      <c r="D356" s="28">
        <f t="shared" si="308"/>
        <v>2.73E-5</v>
      </c>
      <c r="E356" s="28">
        <f t="shared" si="309"/>
        <v>2.6800000000000001E-4</v>
      </c>
      <c r="F356" s="28">
        <f t="shared" si="310"/>
        <v>6.0300000000000002E-5</v>
      </c>
      <c r="G356" s="28">
        <f t="shared" si="311"/>
        <v>1.37E-7</v>
      </c>
      <c r="H356" s="28">
        <f t="shared" si="312"/>
        <v>0.40600000000000003</v>
      </c>
      <c r="I356" s="28">
        <f t="shared" si="313"/>
        <v>5.69</v>
      </c>
      <c r="J356" s="28">
        <f t="shared" si="314"/>
        <v>0.46100000000000002</v>
      </c>
      <c r="K356" s="28">
        <f t="shared" si="315"/>
        <v>3.5300000000000002E-4</v>
      </c>
      <c r="L356" s="28">
        <f t="shared" si="316"/>
        <v>9.2799999999999994E-9</v>
      </c>
      <c r="M356" s="28">
        <f t="shared" si="300"/>
        <v>6.1510000000000007</v>
      </c>
      <c r="N356" s="28">
        <f t="shared" si="301"/>
        <v>3.5300928000000001E-4</v>
      </c>
      <c r="O356">
        <v>2372</v>
      </c>
      <c r="P356" s="47">
        <f t="shared" si="317"/>
        <v>6.8040000000000003E-2</v>
      </c>
      <c r="Q356" s="47">
        <f t="shared" si="318"/>
        <v>1.0656E-13</v>
      </c>
      <c r="R356" s="47">
        <f t="shared" si="319"/>
        <v>4.5720000000000003E-5</v>
      </c>
      <c r="S356" s="47">
        <f t="shared" si="320"/>
        <v>4.572E-4</v>
      </c>
      <c r="T356" s="47">
        <f t="shared" si="321"/>
        <v>9.6840000000000001E-5</v>
      </c>
      <c r="U356" s="47">
        <f t="shared" si="322"/>
        <v>2.5524000000000001E-8</v>
      </c>
      <c r="V356" s="47">
        <f t="shared" si="323"/>
        <v>0.61919999999999997</v>
      </c>
      <c r="W356" s="47">
        <f t="shared" si="324"/>
        <v>3.7440000000000002</v>
      </c>
      <c r="X356" s="47">
        <f t="shared" si="325"/>
        <v>0.79559999999999997</v>
      </c>
      <c r="Y356" s="47">
        <f t="shared" si="326"/>
        <v>5.3279999999999998E-5</v>
      </c>
      <c r="Z356" s="47">
        <f t="shared" si="327"/>
        <v>1.3104E-3</v>
      </c>
      <c r="AA356" s="47">
        <f t="shared" si="302"/>
        <v>4.5396000000000001</v>
      </c>
      <c r="AB356" s="47">
        <f t="shared" si="303"/>
        <v>1.3636799999999999E-3</v>
      </c>
      <c r="AC356">
        <v>2372</v>
      </c>
      <c r="AD356" s="28">
        <f t="shared" si="328"/>
        <v>0.105</v>
      </c>
      <c r="AE356" s="28">
        <f t="shared" si="328"/>
        <v>1.667E-16</v>
      </c>
      <c r="AF356" s="28">
        <v>3.5410000000000001E-5</v>
      </c>
      <c r="AG356" s="28">
        <f t="shared" si="329"/>
        <v>4.4729999999999998E-4</v>
      </c>
      <c r="AH356" s="28">
        <f t="shared" si="330"/>
        <v>1.516E-4</v>
      </c>
      <c r="AI356" s="28">
        <f t="shared" si="331"/>
        <v>1.1370000000000001E-7</v>
      </c>
      <c r="AJ356" s="28">
        <f t="shared" si="332"/>
        <v>1.2789999999999999</v>
      </c>
      <c r="AK356" s="28">
        <f t="shared" si="333"/>
        <v>8.6499999999999994E-2</v>
      </c>
      <c r="AL356" s="28">
        <f t="shared" si="334"/>
        <v>1.1043000000000001</v>
      </c>
      <c r="AM356" s="28">
        <f t="shared" si="335"/>
        <v>0</v>
      </c>
      <c r="AN356" s="28">
        <f t="shared" si="336"/>
        <v>0</v>
      </c>
      <c r="AO356" s="28">
        <f t="shared" si="304"/>
        <v>1.1908000000000001</v>
      </c>
      <c r="AP356" s="47">
        <f t="shared" si="305"/>
        <v>0</v>
      </c>
    </row>
    <row r="357" spans="1:42" x14ac:dyDescent="0.3">
      <c r="A357">
        <v>2373</v>
      </c>
      <c r="B357" s="28">
        <f t="shared" si="307"/>
        <v>4.0300000000000002E-2</v>
      </c>
      <c r="C357" s="28">
        <f t="shared" si="307"/>
        <v>3.7399999999999997E-14</v>
      </c>
      <c r="D357" s="28">
        <f t="shared" si="308"/>
        <v>2.73E-5</v>
      </c>
      <c r="E357" s="28">
        <f t="shared" si="309"/>
        <v>2.6800000000000001E-4</v>
      </c>
      <c r="F357" s="28">
        <f t="shared" si="310"/>
        <v>6.0300000000000002E-5</v>
      </c>
      <c r="G357" s="28">
        <f t="shared" si="311"/>
        <v>1.37E-7</v>
      </c>
      <c r="H357" s="28">
        <f t="shared" si="312"/>
        <v>0.40600000000000003</v>
      </c>
      <c r="I357" s="28">
        <f t="shared" si="313"/>
        <v>5.69</v>
      </c>
      <c r="J357" s="28">
        <f t="shared" si="314"/>
        <v>0.46100000000000002</v>
      </c>
      <c r="K357" s="28">
        <f t="shared" si="315"/>
        <v>3.5300000000000002E-4</v>
      </c>
      <c r="L357" s="28">
        <f t="shared" si="316"/>
        <v>9.2799999999999994E-9</v>
      </c>
      <c r="M357" s="28">
        <f t="shared" si="300"/>
        <v>6.1510000000000007</v>
      </c>
      <c r="N357" s="28">
        <f t="shared" si="301"/>
        <v>3.5300928000000001E-4</v>
      </c>
      <c r="O357">
        <v>2373</v>
      </c>
      <c r="P357" s="47">
        <f t="shared" si="317"/>
        <v>6.8040000000000003E-2</v>
      </c>
      <c r="Q357" s="47">
        <f t="shared" si="318"/>
        <v>1.0656E-13</v>
      </c>
      <c r="R357" s="47">
        <f t="shared" si="319"/>
        <v>4.5720000000000003E-5</v>
      </c>
      <c r="S357" s="47">
        <f t="shared" si="320"/>
        <v>4.572E-4</v>
      </c>
      <c r="T357" s="47">
        <f t="shared" si="321"/>
        <v>9.6840000000000001E-5</v>
      </c>
      <c r="U357" s="47">
        <f t="shared" si="322"/>
        <v>2.5524000000000001E-8</v>
      </c>
      <c r="V357" s="47">
        <f t="shared" si="323"/>
        <v>0.61919999999999997</v>
      </c>
      <c r="W357" s="47">
        <f t="shared" si="324"/>
        <v>3.7440000000000002</v>
      </c>
      <c r="X357" s="47">
        <f t="shared" si="325"/>
        <v>0.79559999999999997</v>
      </c>
      <c r="Y357" s="47">
        <f t="shared" si="326"/>
        <v>5.3279999999999998E-5</v>
      </c>
      <c r="Z357" s="47">
        <f t="shared" si="327"/>
        <v>1.3104E-3</v>
      </c>
      <c r="AA357" s="47">
        <f t="shared" si="302"/>
        <v>4.5396000000000001</v>
      </c>
      <c r="AB357" s="47">
        <f t="shared" si="303"/>
        <v>1.3636799999999999E-3</v>
      </c>
      <c r="AC357">
        <v>2373</v>
      </c>
      <c r="AD357" s="28">
        <f t="shared" si="328"/>
        <v>0.105</v>
      </c>
      <c r="AE357" s="28">
        <f t="shared" si="328"/>
        <v>1.667E-16</v>
      </c>
      <c r="AF357" s="28">
        <v>3.5410000000000001E-5</v>
      </c>
      <c r="AG357" s="28">
        <f t="shared" si="329"/>
        <v>4.4729999999999998E-4</v>
      </c>
      <c r="AH357" s="28">
        <f t="shared" si="330"/>
        <v>1.516E-4</v>
      </c>
      <c r="AI357" s="28">
        <f t="shared" si="331"/>
        <v>1.1370000000000001E-7</v>
      </c>
      <c r="AJ357" s="28">
        <f t="shared" si="332"/>
        <v>1.2789999999999999</v>
      </c>
      <c r="AK357" s="28">
        <f t="shared" si="333"/>
        <v>8.6499999999999994E-2</v>
      </c>
      <c r="AL357" s="28">
        <f t="shared" si="334"/>
        <v>1.1043000000000001</v>
      </c>
      <c r="AM357" s="28">
        <f t="shared" si="335"/>
        <v>0</v>
      </c>
      <c r="AN357" s="28">
        <f t="shared" si="336"/>
        <v>0</v>
      </c>
      <c r="AO357" s="28">
        <f t="shared" si="304"/>
        <v>1.1908000000000001</v>
      </c>
      <c r="AP357" s="47">
        <f t="shared" si="305"/>
        <v>0</v>
      </c>
    </row>
    <row r="358" spans="1:42" x14ac:dyDescent="0.3">
      <c r="A358">
        <v>2374</v>
      </c>
      <c r="B358" s="28">
        <f t="shared" si="307"/>
        <v>4.0300000000000002E-2</v>
      </c>
      <c r="C358" s="28">
        <f t="shared" si="307"/>
        <v>3.7399999999999997E-14</v>
      </c>
      <c r="D358" s="28">
        <f t="shared" si="308"/>
        <v>2.73E-5</v>
      </c>
      <c r="E358" s="28">
        <f t="shared" si="309"/>
        <v>2.6800000000000001E-4</v>
      </c>
      <c r="F358" s="28">
        <f t="shared" si="310"/>
        <v>6.0300000000000002E-5</v>
      </c>
      <c r="G358" s="28">
        <f t="shared" si="311"/>
        <v>1.37E-7</v>
      </c>
      <c r="H358" s="28">
        <f t="shared" si="312"/>
        <v>0.40600000000000003</v>
      </c>
      <c r="I358" s="28">
        <f t="shared" si="313"/>
        <v>5.69</v>
      </c>
      <c r="J358" s="28">
        <f t="shared" si="314"/>
        <v>0.46100000000000002</v>
      </c>
      <c r="K358" s="28">
        <f t="shared" si="315"/>
        <v>3.5300000000000002E-4</v>
      </c>
      <c r="L358" s="28">
        <f t="shared" si="316"/>
        <v>9.2799999999999994E-9</v>
      </c>
      <c r="M358" s="28">
        <f t="shared" si="300"/>
        <v>6.1510000000000007</v>
      </c>
      <c r="N358" s="28">
        <f t="shared" si="301"/>
        <v>3.5300928000000001E-4</v>
      </c>
      <c r="O358">
        <v>2374</v>
      </c>
      <c r="P358" s="47">
        <f t="shared" si="317"/>
        <v>6.8040000000000003E-2</v>
      </c>
      <c r="Q358" s="47">
        <f t="shared" si="318"/>
        <v>1.0656E-13</v>
      </c>
      <c r="R358" s="47">
        <f t="shared" si="319"/>
        <v>4.5720000000000003E-5</v>
      </c>
      <c r="S358" s="47">
        <f t="shared" si="320"/>
        <v>4.572E-4</v>
      </c>
      <c r="T358" s="47">
        <f t="shared" si="321"/>
        <v>9.6840000000000001E-5</v>
      </c>
      <c r="U358" s="47">
        <f t="shared" si="322"/>
        <v>2.5524000000000001E-8</v>
      </c>
      <c r="V358" s="47">
        <f t="shared" si="323"/>
        <v>0.61919999999999997</v>
      </c>
      <c r="W358" s="47">
        <f t="shared" si="324"/>
        <v>3.7440000000000002</v>
      </c>
      <c r="X358" s="47">
        <f t="shared" si="325"/>
        <v>0.79559999999999997</v>
      </c>
      <c r="Y358" s="47">
        <f t="shared" si="326"/>
        <v>5.3279999999999998E-5</v>
      </c>
      <c r="Z358" s="47">
        <f t="shared" si="327"/>
        <v>1.3104E-3</v>
      </c>
      <c r="AA358" s="47">
        <f t="shared" si="302"/>
        <v>4.5396000000000001</v>
      </c>
      <c r="AB358" s="47">
        <f t="shared" si="303"/>
        <v>1.3636799999999999E-3</v>
      </c>
      <c r="AC358">
        <v>2374</v>
      </c>
      <c r="AD358" s="28">
        <f t="shared" si="328"/>
        <v>0.105</v>
      </c>
      <c r="AE358" s="28">
        <f t="shared" si="328"/>
        <v>1.667E-16</v>
      </c>
      <c r="AF358" s="28">
        <v>3.5410000000000001E-5</v>
      </c>
      <c r="AG358" s="28">
        <f t="shared" si="329"/>
        <v>4.4729999999999998E-4</v>
      </c>
      <c r="AH358" s="28">
        <f t="shared" si="330"/>
        <v>1.516E-4</v>
      </c>
      <c r="AI358" s="28">
        <f t="shared" si="331"/>
        <v>1.1370000000000001E-7</v>
      </c>
      <c r="AJ358" s="28">
        <f t="shared" si="332"/>
        <v>1.2789999999999999</v>
      </c>
      <c r="AK358" s="28">
        <f t="shared" si="333"/>
        <v>8.6499999999999994E-2</v>
      </c>
      <c r="AL358" s="28">
        <f t="shared" si="334"/>
        <v>1.1043000000000001</v>
      </c>
      <c r="AM358" s="28">
        <f t="shared" si="335"/>
        <v>0</v>
      </c>
      <c r="AN358" s="28">
        <f t="shared" si="336"/>
        <v>0</v>
      </c>
      <c r="AO358" s="28">
        <f t="shared" si="304"/>
        <v>1.1908000000000001</v>
      </c>
      <c r="AP358" s="47">
        <f t="shared" si="305"/>
        <v>0</v>
      </c>
    </row>
    <row r="359" spans="1:42" x14ac:dyDescent="0.3">
      <c r="A359">
        <v>2375</v>
      </c>
      <c r="B359" s="28">
        <f t="shared" si="307"/>
        <v>4.0300000000000002E-2</v>
      </c>
      <c r="C359" s="28">
        <f t="shared" si="307"/>
        <v>3.7399999999999997E-14</v>
      </c>
      <c r="D359" s="28">
        <f t="shared" si="308"/>
        <v>2.73E-5</v>
      </c>
      <c r="E359" s="28">
        <f t="shared" si="309"/>
        <v>2.6800000000000001E-4</v>
      </c>
      <c r="F359" s="28">
        <f t="shared" si="310"/>
        <v>6.0300000000000002E-5</v>
      </c>
      <c r="G359" s="28">
        <f t="shared" si="311"/>
        <v>1.37E-7</v>
      </c>
      <c r="H359" s="28">
        <f t="shared" si="312"/>
        <v>0.40600000000000003</v>
      </c>
      <c r="I359" s="28">
        <f t="shared" si="313"/>
        <v>5.69</v>
      </c>
      <c r="J359" s="28">
        <f t="shared" si="314"/>
        <v>0.46100000000000002</v>
      </c>
      <c r="K359" s="28">
        <f t="shared" si="315"/>
        <v>3.5300000000000002E-4</v>
      </c>
      <c r="L359" s="28">
        <f t="shared" si="316"/>
        <v>9.2799999999999994E-9</v>
      </c>
      <c r="M359" s="28">
        <f t="shared" si="300"/>
        <v>6.1510000000000007</v>
      </c>
      <c r="N359" s="28">
        <f t="shared" si="301"/>
        <v>3.5300928000000001E-4</v>
      </c>
      <c r="O359">
        <v>2375</v>
      </c>
      <c r="P359" s="47">
        <f t="shared" si="317"/>
        <v>6.8040000000000003E-2</v>
      </c>
      <c r="Q359" s="47">
        <f t="shared" si="318"/>
        <v>1.0656E-13</v>
      </c>
      <c r="R359" s="47">
        <f t="shared" si="319"/>
        <v>4.5720000000000003E-5</v>
      </c>
      <c r="S359" s="47">
        <f t="shared" si="320"/>
        <v>4.572E-4</v>
      </c>
      <c r="T359" s="47">
        <f t="shared" si="321"/>
        <v>9.6840000000000001E-5</v>
      </c>
      <c r="U359" s="47">
        <f t="shared" si="322"/>
        <v>2.5524000000000001E-8</v>
      </c>
      <c r="V359" s="47">
        <f t="shared" si="323"/>
        <v>0.61919999999999997</v>
      </c>
      <c r="W359" s="47">
        <f t="shared" si="324"/>
        <v>3.7440000000000002</v>
      </c>
      <c r="X359" s="47">
        <f t="shared" si="325"/>
        <v>0.79559999999999997</v>
      </c>
      <c r="Y359" s="47">
        <f t="shared" si="326"/>
        <v>5.3279999999999998E-5</v>
      </c>
      <c r="Z359" s="47">
        <f t="shared" si="327"/>
        <v>1.3104E-3</v>
      </c>
      <c r="AA359" s="47">
        <f t="shared" si="302"/>
        <v>4.5396000000000001</v>
      </c>
      <c r="AB359" s="47">
        <f t="shared" si="303"/>
        <v>1.3636799999999999E-3</v>
      </c>
      <c r="AC359">
        <v>2375</v>
      </c>
      <c r="AD359" s="28">
        <f t="shared" si="328"/>
        <v>0.105</v>
      </c>
      <c r="AE359" s="28">
        <f t="shared" si="328"/>
        <v>1.667E-16</v>
      </c>
      <c r="AF359" s="28">
        <v>3.5410000000000001E-5</v>
      </c>
      <c r="AG359" s="28">
        <f t="shared" si="329"/>
        <v>4.4729999999999998E-4</v>
      </c>
      <c r="AH359" s="28">
        <f t="shared" si="330"/>
        <v>1.516E-4</v>
      </c>
      <c r="AI359" s="28">
        <f t="shared" si="331"/>
        <v>1.1370000000000001E-7</v>
      </c>
      <c r="AJ359" s="28">
        <f t="shared" si="332"/>
        <v>1.2789999999999999</v>
      </c>
      <c r="AK359" s="28">
        <f t="shared" si="333"/>
        <v>8.6499999999999994E-2</v>
      </c>
      <c r="AL359" s="28">
        <f t="shared" si="334"/>
        <v>1.1043000000000001</v>
      </c>
      <c r="AM359" s="28">
        <f t="shared" si="335"/>
        <v>0</v>
      </c>
      <c r="AN359" s="28">
        <f t="shared" si="336"/>
        <v>0</v>
      </c>
      <c r="AO359" s="28">
        <f t="shared" si="304"/>
        <v>1.1908000000000001</v>
      </c>
      <c r="AP359" s="47">
        <f t="shared" si="305"/>
        <v>0</v>
      </c>
    </row>
    <row r="360" spans="1:42" x14ac:dyDescent="0.3">
      <c r="A360">
        <v>2376</v>
      </c>
      <c r="B360" s="28">
        <f t="shared" si="307"/>
        <v>4.0300000000000002E-2</v>
      </c>
      <c r="C360" s="28">
        <f t="shared" si="307"/>
        <v>3.7399999999999997E-14</v>
      </c>
      <c r="D360" s="28">
        <f t="shared" si="308"/>
        <v>2.73E-5</v>
      </c>
      <c r="E360" s="28">
        <f t="shared" si="309"/>
        <v>2.6800000000000001E-4</v>
      </c>
      <c r="F360" s="28">
        <f t="shared" si="310"/>
        <v>6.0300000000000002E-5</v>
      </c>
      <c r="G360" s="28">
        <f t="shared" si="311"/>
        <v>1.37E-7</v>
      </c>
      <c r="H360" s="28">
        <f t="shared" si="312"/>
        <v>0.40600000000000003</v>
      </c>
      <c r="I360" s="28">
        <f t="shared" si="313"/>
        <v>5.69</v>
      </c>
      <c r="J360" s="28">
        <f t="shared" si="314"/>
        <v>0.46100000000000002</v>
      </c>
      <c r="K360" s="28">
        <f t="shared" si="315"/>
        <v>3.5300000000000002E-4</v>
      </c>
      <c r="L360" s="28">
        <f t="shared" si="316"/>
        <v>9.2799999999999994E-9</v>
      </c>
      <c r="M360" s="28">
        <f t="shared" si="300"/>
        <v>6.1510000000000007</v>
      </c>
      <c r="N360" s="28">
        <f t="shared" si="301"/>
        <v>3.5300928000000001E-4</v>
      </c>
      <c r="O360">
        <v>2376</v>
      </c>
      <c r="P360" s="47">
        <f t="shared" si="317"/>
        <v>6.8040000000000003E-2</v>
      </c>
      <c r="Q360" s="47">
        <f t="shared" si="318"/>
        <v>1.0656E-13</v>
      </c>
      <c r="R360" s="47">
        <f t="shared" si="319"/>
        <v>4.5720000000000003E-5</v>
      </c>
      <c r="S360" s="47">
        <f t="shared" si="320"/>
        <v>4.572E-4</v>
      </c>
      <c r="T360" s="47">
        <f t="shared" si="321"/>
        <v>9.6840000000000001E-5</v>
      </c>
      <c r="U360" s="47">
        <f t="shared" si="322"/>
        <v>2.5524000000000001E-8</v>
      </c>
      <c r="V360" s="47">
        <f t="shared" si="323"/>
        <v>0.61919999999999997</v>
      </c>
      <c r="W360" s="47">
        <f t="shared" si="324"/>
        <v>3.7440000000000002</v>
      </c>
      <c r="X360" s="47">
        <f t="shared" si="325"/>
        <v>0.79559999999999997</v>
      </c>
      <c r="Y360" s="47">
        <f t="shared" si="326"/>
        <v>5.3279999999999998E-5</v>
      </c>
      <c r="Z360" s="47">
        <f t="shared" si="327"/>
        <v>1.3104E-3</v>
      </c>
      <c r="AA360" s="47">
        <f t="shared" si="302"/>
        <v>4.5396000000000001</v>
      </c>
      <c r="AB360" s="47">
        <f t="shared" si="303"/>
        <v>1.3636799999999999E-3</v>
      </c>
      <c r="AC360">
        <v>2376</v>
      </c>
      <c r="AD360" s="28">
        <f t="shared" si="328"/>
        <v>0.105</v>
      </c>
      <c r="AE360" s="28">
        <f t="shared" si="328"/>
        <v>1.667E-16</v>
      </c>
      <c r="AF360" s="28">
        <v>3.5410000000000001E-5</v>
      </c>
      <c r="AG360" s="28">
        <f t="shared" si="329"/>
        <v>4.4729999999999998E-4</v>
      </c>
      <c r="AH360" s="28">
        <f t="shared" si="330"/>
        <v>1.516E-4</v>
      </c>
      <c r="AI360" s="28">
        <f t="shared" si="331"/>
        <v>1.1370000000000001E-7</v>
      </c>
      <c r="AJ360" s="28">
        <f t="shared" si="332"/>
        <v>1.2789999999999999</v>
      </c>
      <c r="AK360" s="28">
        <f t="shared" si="333"/>
        <v>8.6499999999999994E-2</v>
      </c>
      <c r="AL360" s="28">
        <f t="shared" si="334"/>
        <v>1.1043000000000001</v>
      </c>
      <c r="AM360" s="28">
        <f t="shared" si="335"/>
        <v>0</v>
      </c>
      <c r="AN360" s="28">
        <f t="shared" si="336"/>
        <v>0</v>
      </c>
      <c r="AO360" s="28">
        <f t="shared" si="304"/>
        <v>1.1908000000000001</v>
      </c>
      <c r="AP360" s="47">
        <f t="shared" si="305"/>
        <v>0</v>
      </c>
    </row>
    <row r="361" spans="1:42" x14ac:dyDescent="0.3">
      <c r="A361">
        <v>2377</v>
      </c>
      <c r="B361" s="28">
        <f t="shared" si="307"/>
        <v>4.0300000000000002E-2</v>
      </c>
      <c r="C361" s="28">
        <f t="shared" si="307"/>
        <v>3.7399999999999997E-14</v>
      </c>
      <c r="D361" s="28">
        <f t="shared" si="308"/>
        <v>2.73E-5</v>
      </c>
      <c r="E361" s="28">
        <f t="shared" si="309"/>
        <v>2.6800000000000001E-4</v>
      </c>
      <c r="F361" s="28">
        <f t="shared" si="310"/>
        <v>6.0300000000000002E-5</v>
      </c>
      <c r="G361" s="28">
        <f t="shared" si="311"/>
        <v>1.37E-7</v>
      </c>
      <c r="H361" s="28">
        <f t="shared" si="312"/>
        <v>0.40600000000000003</v>
      </c>
      <c r="I361" s="28">
        <f t="shared" si="313"/>
        <v>5.69</v>
      </c>
      <c r="J361" s="28">
        <f t="shared" si="314"/>
        <v>0.46100000000000002</v>
      </c>
      <c r="K361" s="28">
        <f t="shared" si="315"/>
        <v>3.5300000000000002E-4</v>
      </c>
      <c r="L361" s="28">
        <f t="shared" si="316"/>
        <v>9.2799999999999994E-9</v>
      </c>
      <c r="M361" s="28">
        <f t="shared" si="300"/>
        <v>6.1510000000000007</v>
      </c>
      <c r="N361" s="28">
        <f t="shared" si="301"/>
        <v>3.5300928000000001E-4</v>
      </c>
      <c r="O361">
        <v>2377</v>
      </c>
      <c r="P361" s="47">
        <f t="shared" si="317"/>
        <v>6.8040000000000003E-2</v>
      </c>
      <c r="Q361" s="47">
        <f t="shared" si="318"/>
        <v>1.0656E-13</v>
      </c>
      <c r="R361" s="47">
        <f t="shared" si="319"/>
        <v>4.5720000000000003E-5</v>
      </c>
      <c r="S361" s="47">
        <f t="shared" si="320"/>
        <v>4.572E-4</v>
      </c>
      <c r="T361" s="47">
        <f t="shared" si="321"/>
        <v>9.6840000000000001E-5</v>
      </c>
      <c r="U361" s="47">
        <f t="shared" si="322"/>
        <v>2.5524000000000001E-8</v>
      </c>
      <c r="V361" s="47">
        <f t="shared" si="323"/>
        <v>0.61919999999999997</v>
      </c>
      <c r="W361" s="47">
        <f t="shared" si="324"/>
        <v>3.7440000000000002</v>
      </c>
      <c r="X361" s="47">
        <f t="shared" si="325"/>
        <v>0.79559999999999997</v>
      </c>
      <c r="Y361" s="47">
        <f t="shared" si="326"/>
        <v>5.3279999999999998E-5</v>
      </c>
      <c r="Z361" s="47">
        <f t="shared" si="327"/>
        <v>1.3104E-3</v>
      </c>
      <c r="AA361" s="47">
        <f t="shared" si="302"/>
        <v>4.5396000000000001</v>
      </c>
      <c r="AB361" s="47">
        <f t="shared" si="303"/>
        <v>1.3636799999999999E-3</v>
      </c>
      <c r="AC361">
        <v>2377</v>
      </c>
      <c r="AD361" s="28">
        <f t="shared" si="328"/>
        <v>0.105</v>
      </c>
      <c r="AE361" s="28">
        <f t="shared" si="328"/>
        <v>1.667E-16</v>
      </c>
      <c r="AF361" s="28">
        <v>3.5410000000000001E-5</v>
      </c>
      <c r="AG361" s="28">
        <f t="shared" si="329"/>
        <v>4.4729999999999998E-4</v>
      </c>
      <c r="AH361" s="28">
        <f t="shared" si="330"/>
        <v>1.516E-4</v>
      </c>
      <c r="AI361" s="28">
        <f t="shared" si="331"/>
        <v>1.1370000000000001E-7</v>
      </c>
      <c r="AJ361" s="28">
        <f t="shared" si="332"/>
        <v>1.2789999999999999</v>
      </c>
      <c r="AK361" s="28">
        <f t="shared" si="333"/>
        <v>8.6499999999999994E-2</v>
      </c>
      <c r="AL361" s="28">
        <f t="shared" si="334"/>
        <v>1.1043000000000001</v>
      </c>
      <c r="AM361" s="28">
        <f t="shared" si="335"/>
        <v>0</v>
      </c>
      <c r="AN361" s="28">
        <f t="shared" si="336"/>
        <v>0</v>
      </c>
      <c r="AO361" s="28">
        <f t="shared" si="304"/>
        <v>1.1908000000000001</v>
      </c>
      <c r="AP361" s="47">
        <f t="shared" si="305"/>
        <v>0</v>
      </c>
    </row>
    <row r="362" spans="1:42" x14ac:dyDescent="0.3">
      <c r="A362">
        <v>2378</v>
      </c>
      <c r="B362" s="28">
        <f t="shared" si="307"/>
        <v>4.0300000000000002E-2</v>
      </c>
      <c r="C362" s="28">
        <f t="shared" si="307"/>
        <v>3.7399999999999997E-14</v>
      </c>
      <c r="D362" s="28">
        <f t="shared" si="308"/>
        <v>2.73E-5</v>
      </c>
      <c r="E362" s="28">
        <f t="shared" si="309"/>
        <v>2.6800000000000001E-4</v>
      </c>
      <c r="F362" s="28">
        <f t="shared" si="310"/>
        <v>6.0300000000000002E-5</v>
      </c>
      <c r="G362" s="28">
        <f t="shared" si="311"/>
        <v>1.37E-7</v>
      </c>
      <c r="H362" s="28">
        <f t="shared" si="312"/>
        <v>0.40600000000000003</v>
      </c>
      <c r="I362" s="28">
        <f t="shared" si="313"/>
        <v>5.69</v>
      </c>
      <c r="J362" s="28">
        <f t="shared" si="314"/>
        <v>0.46100000000000002</v>
      </c>
      <c r="K362" s="28">
        <f t="shared" si="315"/>
        <v>3.5300000000000002E-4</v>
      </c>
      <c r="L362" s="28">
        <f t="shared" si="316"/>
        <v>9.2799999999999994E-9</v>
      </c>
      <c r="M362" s="28">
        <f t="shared" si="300"/>
        <v>6.1510000000000007</v>
      </c>
      <c r="N362" s="28">
        <f t="shared" si="301"/>
        <v>3.5300928000000001E-4</v>
      </c>
      <c r="O362">
        <v>2378</v>
      </c>
      <c r="P362" s="47">
        <f t="shared" si="317"/>
        <v>6.8040000000000003E-2</v>
      </c>
      <c r="Q362" s="47">
        <f t="shared" si="318"/>
        <v>1.0656E-13</v>
      </c>
      <c r="R362" s="47">
        <f t="shared" si="319"/>
        <v>4.5720000000000003E-5</v>
      </c>
      <c r="S362" s="47">
        <f t="shared" si="320"/>
        <v>4.572E-4</v>
      </c>
      <c r="T362" s="47">
        <f t="shared" si="321"/>
        <v>9.6840000000000001E-5</v>
      </c>
      <c r="U362" s="47">
        <f t="shared" si="322"/>
        <v>2.5524000000000001E-8</v>
      </c>
      <c r="V362" s="47">
        <f t="shared" si="323"/>
        <v>0.61919999999999997</v>
      </c>
      <c r="W362" s="47">
        <f t="shared" si="324"/>
        <v>3.7440000000000002</v>
      </c>
      <c r="X362" s="47">
        <f t="shared" si="325"/>
        <v>0.79559999999999997</v>
      </c>
      <c r="Y362" s="47">
        <f t="shared" si="326"/>
        <v>5.3279999999999998E-5</v>
      </c>
      <c r="Z362" s="47">
        <f t="shared" si="327"/>
        <v>1.3104E-3</v>
      </c>
      <c r="AA362" s="47">
        <f t="shared" si="302"/>
        <v>4.5396000000000001</v>
      </c>
      <c r="AB362" s="47">
        <f t="shared" si="303"/>
        <v>1.3636799999999999E-3</v>
      </c>
      <c r="AC362">
        <v>2378</v>
      </c>
      <c r="AD362" s="28">
        <f t="shared" si="328"/>
        <v>0.105</v>
      </c>
      <c r="AE362" s="28">
        <f t="shared" si="328"/>
        <v>1.667E-16</v>
      </c>
      <c r="AF362" s="28">
        <v>3.5410000000000001E-5</v>
      </c>
      <c r="AG362" s="28">
        <f t="shared" si="329"/>
        <v>4.4729999999999998E-4</v>
      </c>
      <c r="AH362" s="28">
        <f t="shared" si="330"/>
        <v>1.516E-4</v>
      </c>
      <c r="AI362" s="28">
        <f t="shared" si="331"/>
        <v>1.1370000000000001E-7</v>
      </c>
      <c r="AJ362" s="28">
        <f t="shared" si="332"/>
        <v>1.2789999999999999</v>
      </c>
      <c r="AK362" s="28">
        <f t="shared" si="333"/>
        <v>8.6499999999999994E-2</v>
      </c>
      <c r="AL362" s="28">
        <f t="shared" si="334"/>
        <v>1.1043000000000001</v>
      </c>
      <c r="AM362" s="28">
        <f t="shared" si="335"/>
        <v>0</v>
      </c>
      <c r="AN362" s="28">
        <f t="shared" si="336"/>
        <v>0</v>
      </c>
      <c r="AO362" s="28">
        <f t="shared" si="304"/>
        <v>1.1908000000000001</v>
      </c>
      <c r="AP362" s="47">
        <f t="shared" si="305"/>
        <v>0</v>
      </c>
    </row>
    <row r="363" spans="1:42" x14ac:dyDescent="0.3">
      <c r="A363">
        <v>2379</v>
      </c>
      <c r="B363" s="28">
        <f t="shared" si="307"/>
        <v>4.0300000000000002E-2</v>
      </c>
      <c r="C363" s="28">
        <f t="shared" si="307"/>
        <v>3.7399999999999997E-14</v>
      </c>
      <c r="D363" s="28">
        <f t="shared" si="308"/>
        <v>2.73E-5</v>
      </c>
      <c r="E363" s="28">
        <f t="shared" si="309"/>
        <v>2.6800000000000001E-4</v>
      </c>
      <c r="F363" s="28">
        <f t="shared" si="310"/>
        <v>6.0300000000000002E-5</v>
      </c>
      <c r="G363" s="28">
        <f t="shared" si="311"/>
        <v>1.37E-7</v>
      </c>
      <c r="H363" s="28">
        <f t="shared" si="312"/>
        <v>0.40600000000000003</v>
      </c>
      <c r="I363" s="28">
        <f t="shared" si="313"/>
        <v>5.69</v>
      </c>
      <c r="J363" s="28">
        <f t="shared" si="314"/>
        <v>0.46100000000000002</v>
      </c>
      <c r="K363" s="28">
        <f t="shared" si="315"/>
        <v>3.5300000000000002E-4</v>
      </c>
      <c r="L363" s="28">
        <f t="shared" si="316"/>
        <v>9.2799999999999994E-9</v>
      </c>
      <c r="M363" s="28">
        <f t="shared" si="300"/>
        <v>6.1510000000000007</v>
      </c>
      <c r="N363" s="28">
        <f t="shared" si="301"/>
        <v>3.5300928000000001E-4</v>
      </c>
      <c r="O363">
        <v>2379</v>
      </c>
      <c r="P363" s="47">
        <f t="shared" si="317"/>
        <v>6.8040000000000003E-2</v>
      </c>
      <c r="Q363" s="47">
        <f t="shared" si="318"/>
        <v>1.0656E-13</v>
      </c>
      <c r="R363" s="47">
        <f t="shared" si="319"/>
        <v>4.5720000000000003E-5</v>
      </c>
      <c r="S363" s="47">
        <f t="shared" si="320"/>
        <v>4.572E-4</v>
      </c>
      <c r="T363" s="47">
        <f t="shared" si="321"/>
        <v>9.6840000000000001E-5</v>
      </c>
      <c r="U363" s="47">
        <f t="shared" si="322"/>
        <v>2.5524000000000001E-8</v>
      </c>
      <c r="V363" s="47">
        <f t="shared" si="323"/>
        <v>0.61919999999999997</v>
      </c>
      <c r="W363" s="47">
        <f t="shared" si="324"/>
        <v>3.7440000000000002</v>
      </c>
      <c r="X363" s="47">
        <f t="shared" si="325"/>
        <v>0.79559999999999997</v>
      </c>
      <c r="Y363" s="47">
        <f t="shared" si="326"/>
        <v>5.3279999999999998E-5</v>
      </c>
      <c r="Z363" s="47">
        <f t="shared" si="327"/>
        <v>1.3104E-3</v>
      </c>
      <c r="AA363" s="47">
        <f t="shared" si="302"/>
        <v>4.5396000000000001</v>
      </c>
      <c r="AB363" s="47">
        <f t="shared" si="303"/>
        <v>1.3636799999999999E-3</v>
      </c>
      <c r="AC363">
        <v>2379</v>
      </c>
      <c r="AD363" s="28">
        <f t="shared" si="328"/>
        <v>0.105</v>
      </c>
      <c r="AE363" s="28">
        <f t="shared" si="328"/>
        <v>1.667E-16</v>
      </c>
      <c r="AF363" s="28">
        <v>3.5410000000000001E-5</v>
      </c>
      <c r="AG363" s="28">
        <f t="shared" si="329"/>
        <v>4.4729999999999998E-4</v>
      </c>
      <c r="AH363" s="28">
        <f t="shared" si="330"/>
        <v>1.516E-4</v>
      </c>
      <c r="AI363" s="28">
        <f t="shared" si="331"/>
        <v>1.1370000000000001E-7</v>
      </c>
      <c r="AJ363" s="28">
        <f t="shared" si="332"/>
        <v>1.2789999999999999</v>
      </c>
      <c r="AK363" s="28">
        <f t="shared" si="333"/>
        <v>8.6499999999999994E-2</v>
      </c>
      <c r="AL363" s="28">
        <f t="shared" si="334"/>
        <v>1.1043000000000001</v>
      </c>
      <c r="AM363" s="28">
        <f t="shared" si="335"/>
        <v>0</v>
      </c>
      <c r="AN363" s="28">
        <f t="shared" si="336"/>
        <v>0</v>
      </c>
      <c r="AO363" s="28">
        <f t="shared" si="304"/>
        <v>1.1908000000000001</v>
      </c>
      <c r="AP363" s="47">
        <f t="shared" si="305"/>
        <v>0</v>
      </c>
    </row>
    <row r="364" spans="1:42" x14ac:dyDescent="0.3">
      <c r="A364">
        <v>2380</v>
      </c>
      <c r="B364" s="28">
        <f t="shared" si="307"/>
        <v>4.0300000000000002E-2</v>
      </c>
      <c r="C364" s="28">
        <f t="shared" si="307"/>
        <v>3.7399999999999997E-14</v>
      </c>
      <c r="D364" s="28">
        <f t="shared" si="308"/>
        <v>2.73E-5</v>
      </c>
      <c r="E364" s="28">
        <f t="shared" si="309"/>
        <v>2.6800000000000001E-4</v>
      </c>
      <c r="F364" s="28">
        <f t="shared" si="310"/>
        <v>6.0300000000000002E-5</v>
      </c>
      <c r="G364" s="28">
        <f t="shared" si="311"/>
        <v>1.37E-7</v>
      </c>
      <c r="H364" s="28">
        <f t="shared" si="312"/>
        <v>0.40600000000000003</v>
      </c>
      <c r="I364" s="28">
        <f t="shared" si="313"/>
        <v>5.69</v>
      </c>
      <c r="J364" s="28">
        <f t="shared" si="314"/>
        <v>0.46100000000000002</v>
      </c>
      <c r="K364" s="28">
        <f t="shared" si="315"/>
        <v>3.5300000000000002E-4</v>
      </c>
      <c r="L364" s="28">
        <f t="shared" si="316"/>
        <v>9.2799999999999994E-9</v>
      </c>
      <c r="M364" s="28">
        <f t="shared" si="300"/>
        <v>6.1510000000000007</v>
      </c>
      <c r="N364" s="28">
        <f t="shared" si="301"/>
        <v>3.5300928000000001E-4</v>
      </c>
      <c r="O364">
        <v>2380</v>
      </c>
      <c r="P364" s="47">
        <f t="shared" si="317"/>
        <v>6.8040000000000003E-2</v>
      </c>
      <c r="Q364" s="47">
        <f t="shared" si="318"/>
        <v>1.0656E-13</v>
      </c>
      <c r="R364" s="47">
        <f t="shared" si="319"/>
        <v>4.5720000000000003E-5</v>
      </c>
      <c r="S364" s="47">
        <f t="shared" si="320"/>
        <v>4.572E-4</v>
      </c>
      <c r="T364" s="47">
        <f t="shared" si="321"/>
        <v>9.6840000000000001E-5</v>
      </c>
      <c r="U364" s="47">
        <f t="shared" si="322"/>
        <v>2.5524000000000001E-8</v>
      </c>
      <c r="V364" s="47">
        <f t="shared" si="323"/>
        <v>0.61919999999999997</v>
      </c>
      <c r="W364" s="47">
        <f t="shared" si="324"/>
        <v>3.7440000000000002</v>
      </c>
      <c r="X364" s="47">
        <f t="shared" si="325"/>
        <v>0.79559999999999997</v>
      </c>
      <c r="Y364" s="47">
        <f t="shared" si="326"/>
        <v>5.3279999999999998E-5</v>
      </c>
      <c r="Z364" s="47">
        <f t="shared" si="327"/>
        <v>1.3104E-3</v>
      </c>
      <c r="AA364" s="47">
        <f t="shared" si="302"/>
        <v>4.5396000000000001</v>
      </c>
      <c r="AB364" s="47">
        <f t="shared" si="303"/>
        <v>1.3636799999999999E-3</v>
      </c>
      <c r="AC364">
        <v>2380</v>
      </c>
      <c r="AD364" s="28">
        <f t="shared" si="328"/>
        <v>0.105</v>
      </c>
      <c r="AE364" s="28">
        <f t="shared" si="328"/>
        <v>1.667E-16</v>
      </c>
      <c r="AF364" s="28">
        <v>3.5410000000000001E-5</v>
      </c>
      <c r="AG364" s="28">
        <f t="shared" si="329"/>
        <v>4.4729999999999998E-4</v>
      </c>
      <c r="AH364" s="28">
        <f t="shared" si="330"/>
        <v>1.516E-4</v>
      </c>
      <c r="AI364" s="28">
        <f t="shared" si="331"/>
        <v>1.1370000000000001E-7</v>
      </c>
      <c r="AJ364" s="28">
        <f t="shared" si="332"/>
        <v>1.2789999999999999</v>
      </c>
      <c r="AK364" s="28">
        <f t="shared" si="333"/>
        <v>8.6499999999999994E-2</v>
      </c>
      <c r="AL364" s="28">
        <f t="shared" si="334"/>
        <v>1.1043000000000001</v>
      </c>
      <c r="AM364" s="28">
        <f t="shared" si="335"/>
        <v>0</v>
      </c>
      <c r="AN364" s="28">
        <f t="shared" si="336"/>
        <v>0</v>
      </c>
      <c r="AO364" s="28">
        <f t="shared" si="304"/>
        <v>1.1908000000000001</v>
      </c>
      <c r="AP364" s="47">
        <f t="shared" si="305"/>
        <v>0</v>
      </c>
    </row>
    <row r="365" spans="1:42" x14ac:dyDescent="0.3">
      <c r="A365">
        <v>2381</v>
      </c>
      <c r="B365" s="28">
        <f t="shared" si="307"/>
        <v>4.0300000000000002E-2</v>
      </c>
      <c r="C365" s="28">
        <f t="shared" si="307"/>
        <v>3.7399999999999997E-14</v>
      </c>
      <c r="D365" s="28">
        <f t="shared" si="308"/>
        <v>2.73E-5</v>
      </c>
      <c r="E365" s="28">
        <f t="shared" si="309"/>
        <v>2.6800000000000001E-4</v>
      </c>
      <c r="F365" s="28">
        <f t="shared" si="310"/>
        <v>6.0300000000000002E-5</v>
      </c>
      <c r="G365" s="28">
        <f t="shared" si="311"/>
        <v>1.37E-7</v>
      </c>
      <c r="H365" s="28">
        <f t="shared" si="312"/>
        <v>0.40600000000000003</v>
      </c>
      <c r="I365" s="28">
        <f t="shared" si="313"/>
        <v>5.69</v>
      </c>
      <c r="J365" s="28">
        <f t="shared" si="314"/>
        <v>0.46100000000000002</v>
      </c>
      <c r="K365" s="28">
        <f t="shared" si="315"/>
        <v>3.5300000000000002E-4</v>
      </c>
      <c r="L365" s="28">
        <f t="shared" si="316"/>
        <v>9.2799999999999994E-9</v>
      </c>
      <c r="M365" s="28">
        <f t="shared" si="300"/>
        <v>6.1510000000000007</v>
      </c>
      <c r="N365" s="28">
        <f t="shared" si="301"/>
        <v>3.5300928000000001E-4</v>
      </c>
      <c r="O365">
        <v>2381</v>
      </c>
      <c r="P365" s="47">
        <f t="shared" si="317"/>
        <v>6.8040000000000003E-2</v>
      </c>
      <c r="Q365" s="47">
        <f t="shared" si="318"/>
        <v>1.0656E-13</v>
      </c>
      <c r="R365" s="47">
        <f t="shared" si="319"/>
        <v>4.5720000000000003E-5</v>
      </c>
      <c r="S365" s="47">
        <f t="shared" si="320"/>
        <v>4.572E-4</v>
      </c>
      <c r="T365" s="47">
        <f t="shared" si="321"/>
        <v>9.6840000000000001E-5</v>
      </c>
      <c r="U365" s="47">
        <f t="shared" si="322"/>
        <v>2.5524000000000001E-8</v>
      </c>
      <c r="V365" s="47">
        <f t="shared" si="323"/>
        <v>0.61919999999999997</v>
      </c>
      <c r="W365" s="47">
        <f t="shared" si="324"/>
        <v>3.7440000000000002</v>
      </c>
      <c r="X365" s="47">
        <f t="shared" si="325"/>
        <v>0.79559999999999997</v>
      </c>
      <c r="Y365" s="47">
        <f t="shared" si="326"/>
        <v>5.3279999999999998E-5</v>
      </c>
      <c r="Z365" s="47">
        <f t="shared" si="327"/>
        <v>1.3104E-3</v>
      </c>
      <c r="AA365" s="47">
        <f t="shared" si="302"/>
        <v>4.5396000000000001</v>
      </c>
      <c r="AB365" s="47">
        <f t="shared" si="303"/>
        <v>1.3636799999999999E-3</v>
      </c>
      <c r="AC365">
        <v>2381</v>
      </c>
      <c r="AD365" s="28">
        <f t="shared" si="328"/>
        <v>0.105</v>
      </c>
      <c r="AE365" s="28">
        <f t="shared" si="328"/>
        <v>1.667E-16</v>
      </c>
      <c r="AF365" s="28">
        <v>3.5410000000000001E-5</v>
      </c>
      <c r="AG365" s="28">
        <f t="shared" si="329"/>
        <v>4.4729999999999998E-4</v>
      </c>
      <c r="AH365" s="28">
        <f t="shared" si="330"/>
        <v>1.516E-4</v>
      </c>
      <c r="AI365" s="28">
        <f t="shared" si="331"/>
        <v>1.1370000000000001E-7</v>
      </c>
      <c r="AJ365" s="28">
        <f t="shared" si="332"/>
        <v>1.2789999999999999</v>
      </c>
      <c r="AK365" s="28">
        <f t="shared" si="333"/>
        <v>8.6499999999999994E-2</v>
      </c>
      <c r="AL365" s="28">
        <f t="shared" si="334"/>
        <v>1.1043000000000001</v>
      </c>
      <c r="AM365" s="28">
        <f t="shared" si="335"/>
        <v>0</v>
      </c>
      <c r="AN365" s="28">
        <f t="shared" si="336"/>
        <v>0</v>
      </c>
      <c r="AO365" s="28">
        <f t="shared" si="304"/>
        <v>1.1908000000000001</v>
      </c>
      <c r="AP365" s="47">
        <f t="shared" si="305"/>
        <v>0</v>
      </c>
    </row>
    <row r="366" spans="1:42" x14ac:dyDescent="0.3">
      <c r="A366">
        <v>2382</v>
      </c>
      <c r="B366" s="28">
        <f t="shared" si="307"/>
        <v>4.0300000000000002E-2</v>
      </c>
      <c r="C366" s="28">
        <f t="shared" si="307"/>
        <v>3.7399999999999997E-14</v>
      </c>
      <c r="D366" s="28">
        <f t="shared" si="308"/>
        <v>2.73E-5</v>
      </c>
      <c r="E366" s="28">
        <f t="shared" si="309"/>
        <v>2.6800000000000001E-4</v>
      </c>
      <c r="F366" s="28">
        <f t="shared" si="310"/>
        <v>6.0300000000000002E-5</v>
      </c>
      <c r="G366" s="28">
        <f t="shared" si="311"/>
        <v>1.37E-7</v>
      </c>
      <c r="H366" s="28">
        <f t="shared" si="312"/>
        <v>0.40600000000000003</v>
      </c>
      <c r="I366" s="28">
        <f t="shared" si="313"/>
        <v>5.69</v>
      </c>
      <c r="J366" s="28">
        <f t="shared" si="314"/>
        <v>0.46100000000000002</v>
      </c>
      <c r="K366" s="28">
        <f t="shared" si="315"/>
        <v>3.5300000000000002E-4</v>
      </c>
      <c r="L366" s="28">
        <f t="shared" si="316"/>
        <v>9.2799999999999994E-9</v>
      </c>
      <c r="M366" s="28">
        <f t="shared" si="300"/>
        <v>6.1510000000000007</v>
      </c>
      <c r="N366" s="28">
        <f t="shared" si="301"/>
        <v>3.5300928000000001E-4</v>
      </c>
      <c r="O366">
        <v>2382</v>
      </c>
      <c r="P366" s="47">
        <f t="shared" si="317"/>
        <v>6.8040000000000003E-2</v>
      </c>
      <c r="Q366" s="47">
        <f t="shared" si="318"/>
        <v>1.0656E-13</v>
      </c>
      <c r="R366" s="47">
        <f t="shared" si="319"/>
        <v>4.5720000000000003E-5</v>
      </c>
      <c r="S366" s="47">
        <f t="shared" si="320"/>
        <v>4.572E-4</v>
      </c>
      <c r="T366" s="47">
        <f t="shared" si="321"/>
        <v>9.6840000000000001E-5</v>
      </c>
      <c r="U366" s="47">
        <f t="shared" si="322"/>
        <v>2.5524000000000001E-8</v>
      </c>
      <c r="V366" s="47">
        <f t="shared" si="323"/>
        <v>0.61919999999999997</v>
      </c>
      <c r="W366" s="47">
        <f t="shared" si="324"/>
        <v>3.7440000000000002</v>
      </c>
      <c r="X366" s="47">
        <f t="shared" si="325"/>
        <v>0.79559999999999997</v>
      </c>
      <c r="Y366" s="47">
        <f t="shared" si="326"/>
        <v>5.3279999999999998E-5</v>
      </c>
      <c r="Z366" s="47">
        <f t="shared" si="327"/>
        <v>1.3104E-3</v>
      </c>
      <c r="AA366" s="47">
        <f t="shared" si="302"/>
        <v>4.5396000000000001</v>
      </c>
      <c r="AB366" s="47">
        <f t="shared" si="303"/>
        <v>1.3636799999999999E-3</v>
      </c>
      <c r="AC366">
        <v>2382</v>
      </c>
      <c r="AD366" s="28">
        <f t="shared" si="328"/>
        <v>0.105</v>
      </c>
      <c r="AE366" s="28">
        <f t="shared" si="328"/>
        <v>1.667E-16</v>
      </c>
      <c r="AF366" s="28">
        <v>3.5410000000000001E-5</v>
      </c>
      <c r="AG366" s="28">
        <f t="shared" si="329"/>
        <v>4.4729999999999998E-4</v>
      </c>
      <c r="AH366" s="28">
        <f t="shared" si="330"/>
        <v>1.516E-4</v>
      </c>
      <c r="AI366" s="28">
        <f t="shared" si="331"/>
        <v>1.1370000000000001E-7</v>
      </c>
      <c r="AJ366" s="28">
        <f t="shared" si="332"/>
        <v>1.2789999999999999</v>
      </c>
      <c r="AK366" s="28">
        <f t="shared" si="333"/>
        <v>8.6499999999999994E-2</v>
      </c>
      <c r="AL366" s="28">
        <f t="shared" si="334"/>
        <v>1.1043000000000001</v>
      </c>
      <c r="AM366" s="28">
        <f t="shared" si="335"/>
        <v>0</v>
      </c>
      <c r="AN366" s="28">
        <f t="shared" si="336"/>
        <v>0</v>
      </c>
      <c r="AO366" s="28">
        <f t="shared" si="304"/>
        <v>1.1908000000000001</v>
      </c>
      <c r="AP366" s="47">
        <f t="shared" si="305"/>
        <v>0</v>
      </c>
    </row>
    <row r="367" spans="1:42" x14ac:dyDescent="0.3">
      <c r="A367">
        <v>2383</v>
      </c>
      <c r="B367" s="28">
        <f t="shared" si="307"/>
        <v>4.0300000000000002E-2</v>
      </c>
      <c r="C367" s="28">
        <f t="shared" si="307"/>
        <v>3.7399999999999997E-14</v>
      </c>
      <c r="D367" s="28">
        <f t="shared" si="308"/>
        <v>2.73E-5</v>
      </c>
      <c r="E367" s="28">
        <f t="shared" si="309"/>
        <v>2.6800000000000001E-4</v>
      </c>
      <c r="F367" s="28">
        <f t="shared" si="310"/>
        <v>6.0300000000000002E-5</v>
      </c>
      <c r="G367" s="28">
        <f t="shared" si="311"/>
        <v>1.37E-7</v>
      </c>
      <c r="H367" s="28">
        <f t="shared" si="312"/>
        <v>0.40600000000000003</v>
      </c>
      <c r="I367" s="28">
        <f t="shared" si="313"/>
        <v>5.69</v>
      </c>
      <c r="J367" s="28">
        <f t="shared" si="314"/>
        <v>0.46100000000000002</v>
      </c>
      <c r="K367" s="28">
        <f t="shared" si="315"/>
        <v>3.5300000000000002E-4</v>
      </c>
      <c r="L367" s="28">
        <f t="shared" si="316"/>
        <v>9.2799999999999994E-9</v>
      </c>
      <c r="M367" s="28">
        <f t="shared" si="300"/>
        <v>6.1510000000000007</v>
      </c>
      <c r="N367" s="28">
        <f t="shared" si="301"/>
        <v>3.5300928000000001E-4</v>
      </c>
      <c r="O367">
        <v>2383</v>
      </c>
      <c r="P367" s="47">
        <f t="shared" si="317"/>
        <v>6.8040000000000003E-2</v>
      </c>
      <c r="Q367" s="47">
        <f t="shared" si="318"/>
        <v>1.0656E-13</v>
      </c>
      <c r="R367" s="47">
        <f t="shared" si="319"/>
        <v>4.5720000000000003E-5</v>
      </c>
      <c r="S367" s="47">
        <f t="shared" si="320"/>
        <v>4.572E-4</v>
      </c>
      <c r="T367" s="47">
        <f t="shared" si="321"/>
        <v>9.6840000000000001E-5</v>
      </c>
      <c r="U367" s="47">
        <f t="shared" si="322"/>
        <v>2.5524000000000001E-8</v>
      </c>
      <c r="V367" s="47">
        <f t="shared" si="323"/>
        <v>0.61919999999999997</v>
      </c>
      <c r="W367" s="47">
        <f t="shared" si="324"/>
        <v>3.7440000000000002</v>
      </c>
      <c r="X367" s="47">
        <f t="shared" si="325"/>
        <v>0.79559999999999997</v>
      </c>
      <c r="Y367" s="47">
        <f t="shared" si="326"/>
        <v>5.3279999999999998E-5</v>
      </c>
      <c r="Z367" s="47">
        <f t="shared" si="327"/>
        <v>1.3104E-3</v>
      </c>
      <c r="AA367" s="47">
        <f t="shared" si="302"/>
        <v>4.5396000000000001</v>
      </c>
      <c r="AB367" s="47">
        <f t="shared" si="303"/>
        <v>1.3636799999999999E-3</v>
      </c>
      <c r="AC367">
        <v>2383</v>
      </c>
      <c r="AD367" s="28">
        <f t="shared" si="328"/>
        <v>0.105</v>
      </c>
      <c r="AE367" s="28">
        <f t="shared" si="328"/>
        <v>1.667E-16</v>
      </c>
      <c r="AF367" s="28">
        <v>3.5410000000000001E-5</v>
      </c>
      <c r="AG367" s="28">
        <f t="shared" si="329"/>
        <v>4.4729999999999998E-4</v>
      </c>
      <c r="AH367" s="28">
        <f t="shared" si="330"/>
        <v>1.516E-4</v>
      </c>
      <c r="AI367" s="28">
        <f t="shared" si="331"/>
        <v>1.1370000000000001E-7</v>
      </c>
      <c r="AJ367" s="28">
        <f t="shared" si="332"/>
        <v>1.2789999999999999</v>
      </c>
      <c r="AK367" s="28">
        <f t="shared" si="333"/>
        <v>8.6499999999999994E-2</v>
      </c>
      <c r="AL367" s="28">
        <f t="shared" si="334"/>
        <v>1.1043000000000001</v>
      </c>
      <c r="AM367" s="28">
        <f t="shared" si="335"/>
        <v>0</v>
      </c>
      <c r="AN367" s="28">
        <f t="shared" si="336"/>
        <v>0</v>
      </c>
      <c r="AO367" s="28">
        <f t="shared" si="304"/>
        <v>1.1908000000000001</v>
      </c>
      <c r="AP367" s="47">
        <f t="shared" si="305"/>
        <v>0</v>
      </c>
    </row>
    <row r="368" spans="1:42" x14ac:dyDescent="0.3">
      <c r="A368">
        <v>2384</v>
      </c>
      <c r="B368" s="28">
        <f t="shared" si="307"/>
        <v>4.0300000000000002E-2</v>
      </c>
      <c r="C368" s="28">
        <f t="shared" si="307"/>
        <v>3.7399999999999997E-14</v>
      </c>
      <c r="D368" s="28">
        <f t="shared" si="308"/>
        <v>2.73E-5</v>
      </c>
      <c r="E368" s="28">
        <f t="shared" si="309"/>
        <v>2.6800000000000001E-4</v>
      </c>
      <c r="F368" s="28">
        <f t="shared" si="310"/>
        <v>6.0300000000000002E-5</v>
      </c>
      <c r="G368" s="28">
        <f t="shared" si="311"/>
        <v>1.37E-7</v>
      </c>
      <c r="H368" s="28">
        <f t="shared" si="312"/>
        <v>0.40600000000000003</v>
      </c>
      <c r="I368" s="28">
        <f t="shared" si="313"/>
        <v>5.69</v>
      </c>
      <c r="J368" s="28">
        <f t="shared" si="314"/>
        <v>0.46100000000000002</v>
      </c>
      <c r="K368" s="28">
        <f t="shared" si="315"/>
        <v>3.5300000000000002E-4</v>
      </c>
      <c r="L368" s="28">
        <f t="shared" si="316"/>
        <v>9.2799999999999994E-9</v>
      </c>
      <c r="M368" s="28">
        <f t="shared" si="300"/>
        <v>6.1510000000000007</v>
      </c>
      <c r="N368" s="28">
        <f t="shared" si="301"/>
        <v>3.5300928000000001E-4</v>
      </c>
      <c r="O368">
        <v>2384</v>
      </c>
      <c r="P368" s="47">
        <f t="shared" si="317"/>
        <v>6.8040000000000003E-2</v>
      </c>
      <c r="Q368" s="47">
        <f t="shared" si="318"/>
        <v>1.0656E-13</v>
      </c>
      <c r="R368" s="47">
        <f t="shared" si="319"/>
        <v>4.5720000000000003E-5</v>
      </c>
      <c r="S368" s="47">
        <f t="shared" si="320"/>
        <v>4.572E-4</v>
      </c>
      <c r="T368" s="47">
        <f t="shared" si="321"/>
        <v>9.6840000000000001E-5</v>
      </c>
      <c r="U368" s="47">
        <f t="shared" si="322"/>
        <v>2.5524000000000001E-8</v>
      </c>
      <c r="V368" s="47">
        <f t="shared" si="323"/>
        <v>0.61919999999999997</v>
      </c>
      <c r="W368" s="47">
        <f t="shared" si="324"/>
        <v>3.7440000000000002</v>
      </c>
      <c r="X368" s="47">
        <f t="shared" si="325"/>
        <v>0.79559999999999997</v>
      </c>
      <c r="Y368" s="47">
        <f t="shared" si="326"/>
        <v>5.3279999999999998E-5</v>
      </c>
      <c r="Z368" s="47">
        <f t="shared" si="327"/>
        <v>1.3104E-3</v>
      </c>
      <c r="AA368" s="47">
        <f t="shared" si="302"/>
        <v>4.5396000000000001</v>
      </c>
      <c r="AB368" s="47">
        <f t="shared" si="303"/>
        <v>1.3636799999999999E-3</v>
      </c>
      <c r="AC368">
        <v>2384</v>
      </c>
      <c r="AD368" s="28">
        <f t="shared" si="328"/>
        <v>0.105</v>
      </c>
      <c r="AE368" s="28">
        <f t="shared" si="328"/>
        <v>1.667E-16</v>
      </c>
      <c r="AF368" s="28">
        <v>3.5410000000000001E-5</v>
      </c>
      <c r="AG368" s="28">
        <f t="shared" si="329"/>
        <v>4.4729999999999998E-4</v>
      </c>
      <c r="AH368" s="28">
        <f t="shared" si="330"/>
        <v>1.516E-4</v>
      </c>
      <c r="AI368" s="28">
        <f t="shared" si="331"/>
        <v>1.1370000000000001E-7</v>
      </c>
      <c r="AJ368" s="28">
        <f t="shared" si="332"/>
        <v>1.2789999999999999</v>
      </c>
      <c r="AK368" s="28">
        <f t="shared" si="333"/>
        <v>8.6499999999999994E-2</v>
      </c>
      <c r="AL368" s="28">
        <f t="shared" si="334"/>
        <v>1.1043000000000001</v>
      </c>
      <c r="AM368" s="28">
        <f t="shared" si="335"/>
        <v>0</v>
      </c>
      <c r="AN368" s="28">
        <f t="shared" si="336"/>
        <v>0</v>
      </c>
      <c r="AO368" s="28">
        <f t="shared" si="304"/>
        <v>1.1908000000000001</v>
      </c>
      <c r="AP368" s="47">
        <f t="shared" si="305"/>
        <v>0</v>
      </c>
    </row>
    <row r="369" spans="1:42" x14ac:dyDescent="0.3">
      <c r="A369">
        <v>2385</v>
      </c>
      <c r="B369" s="28">
        <f t="shared" si="307"/>
        <v>4.0300000000000002E-2</v>
      </c>
      <c r="C369" s="28">
        <f t="shared" si="307"/>
        <v>3.7399999999999997E-14</v>
      </c>
      <c r="D369" s="28">
        <f t="shared" si="308"/>
        <v>2.73E-5</v>
      </c>
      <c r="E369" s="28">
        <f t="shared" si="309"/>
        <v>2.6800000000000001E-4</v>
      </c>
      <c r="F369" s="28">
        <f t="shared" si="310"/>
        <v>6.0300000000000002E-5</v>
      </c>
      <c r="G369" s="28">
        <f t="shared" si="311"/>
        <v>1.37E-7</v>
      </c>
      <c r="H369" s="28">
        <f t="shared" si="312"/>
        <v>0.40600000000000003</v>
      </c>
      <c r="I369" s="28">
        <f t="shared" si="313"/>
        <v>5.69</v>
      </c>
      <c r="J369" s="28">
        <f t="shared" si="314"/>
        <v>0.46100000000000002</v>
      </c>
      <c r="K369" s="28">
        <f t="shared" si="315"/>
        <v>3.5300000000000002E-4</v>
      </c>
      <c r="L369" s="28">
        <f t="shared" si="316"/>
        <v>9.2799999999999994E-9</v>
      </c>
      <c r="M369" s="28">
        <f t="shared" si="300"/>
        <v>6.1510000000000007</v>
      </c>
      <c r="N369" s="28">
        <f t="shared" si="301"/>
        <v>3.5300928000000001E-4</v>
      </c>
      <c r="O369">
        <v>2385</v>
      </c>
      <c r="P369" s="47">
        <f t="shared" si="317"/>
        <v>6.8040000000000003E-2</v>
      </c>
      <c r="Q369" s="47">
        <f t="shared" si="318"/>
        <v>1.0656E-13</v>
      </c>
      <c r="R369" s="47">
        <f t="shared" si="319"/>
        <v>4.5720000000000003E-5</v>
      </c>
      <c r="S369" s="47">
        <f t="shared" si="320"/>
        <v>4.572E-4</v>
      </c>
      <c r="T369" s="47">
        <f t="shared" si="321"/>
        <v>9.6840000000000001E-5</v>
      </c>
      <c r="U369" s="47">
        <f t="shared" si="322"/>
        <v>2.5524000000000001E-8</v>
      </c>
      <c r="V369" s="47">
        <f t="shared" si="323"/>
        <v>0.61919999999999997</v>
      </c>
      <c r="W369" s="47">
        <f t="shared" si="324"/>
        <v>3.7440000000000002</v>
      </c>
      <c r="X369" s="47">
        <f t="shared" si="325"/>
        <v>0.79559999999999997</v>
      </c>
      <c r="Y369" s="47">
        <f t="shared" si="326"/>
        <v>5.3279999999999998E-5</v>
      </c>
      <c r="Z369" s="47">
        <f t="shared" si="327"/>
        <v>1.3104E-3</v>
      </c>
      <c r="AA369" s="47">
        <f t="shared" si="302"/>
        <v>4.5396000000000001</v>
      </c>
      <c r="AB369" s="47">
        <f t="shared" si="303"/>
        <v>1.3636799999999999E-3</v>
      </c>
      <c r="AC369">
        <v>2385</v>
      </c>
      <c r="AD369" s="28">
        <f t="shared" si="328"/>
        <v>0.105</v>
      </c>
      <c r="AE369" s="28">
        <f t="shared" si="328"/>
        <v>1.667E-16</v>
      </c>
      <c r="AF369" s="28">
        <v>3.5410000000000001E-5</v>
      </c>
      <c r="AG369" s="28">
        <f t="shared" si="329"/>
        <v>4.4729999999999998E-4</v>
      </c>
      <c r="AH369" s="28">
        <f t="shared" si="330"/>
        <v>1.516E-4</v>
      </c>
      <c r="AI369" s="28">
        <f t="shared" si="331"/>
        <v>1.1370000000000001E-7</v>
      </c>
      <c r="AJ369" s="28">
        <f t="shared" si="332"/>
        <v>1.2789999999999999</v>
      </c>
      <c r="AK369" s="28">
        <f t="shared" si="333"/>
        <v>8.6499999999999994E-2</v>
      </c>
      <c r="AL369" s="28">
        <f t="shared" si="334"/>
        <v>1.1043000000000001</v>
      </c>
      <c r="AM369" s="28">
        <f t="shared" si="335"/>
        <v>0</v>
      </c>
      <c r="AN369" s="28">
        <f t="shared" si="336"/>
        <v>0</v>
      </c>
      <c r="AO369" s="28">
        <f t="shared" si="304"/>
        <v>1.1908000000000001</v>
      </c>
      <c r="AP369" s="47">
        <f t="shared" si="305"/>
        <v>0</v>
      </c>
    </row>
    <row r="370" spans="1:42" x14ac:dyDescent="0.3">
      <c r="A370">
        <v>2386</v>
      </c>
      <c r="B370" s="28">
        <f t="shared" si="307"/>
        <v>4.0300000000000002E-2</v>
      </c>
      <c r="C370" s="28">
        <f t="shared" si="307"/>
        <v>3.7399999999999997E-14</v>
      </c>
      <c r="D370" s="28">
        <f t="shared" si="308"/>
        <v>2.73E-5</v>
      </c>
      <c r="E370" s="28">
        <f t="shared" si="309"/>
        <v>2.6800000000000001E-4</v>
      </c>
      <c r="F370" s="28">
        <f t="shared" si="310"/>
        <v>6.0300000000000002E-5</v>
      </c>
      <c r="G370" s="28">
        <f t="shared" si="311"/>
        <v>1.37E-7</v>
      </c>
      <c r="H370" s="28">
        <f t="shared" si="312"/>
        <v>0.40600000000000003</v>
      </c>
      <c r="I370" s="28">
        <f t="shared" si="313"/>
        <v>5.69</v>
      </c>
      <c r="J370" s="28">
        <f t="shared" si="314"/>
        <v>0.46100000000000002</v>
      </c>
      <c r="K370" s="28">
        <f t="shared" si="315"/>
        <v>3.5300000000000002E-4</v>
      </c>
      <c r="L370" s="28">
        <f t="shared" si="316"/>
        <v>9.2799999999999994E-9</v>
      </c>
      <c r="M370" s="28">
        <f t="shared" si="300"/>
        <v>6.1510000000000007</v>
      </c>
      <c r="N370" s="28">
        <f t="shared" si="301"/>
        <v>3.5300928000000001E-4</v>
      </c>
      <c r="O370">
        <v>2386</v>
      </c>
      <c r="P370" s="47">
        <f t="shared" si="317"/>
        <v>6.8040000000000003E-2</v>
      </c>
      <c r="Q370" s="47">
        <f t="shared" si="318"/>
        <v>1.0656E-13</v>
      </c>
      <c r="R370" s="47">
        <f t="shared" si="319"/>
        <v>4.5720000000000003E-5</v>
      </c>
      <c r="S370" s="47">
        <f t="shared" si="320"/>
        <v>4.572E-4</v>
      </c>
      <c r="T370" s="47">
        <f t="shared" si="321"/>
        <v>9.6840000000000001E-5</v>
      </c>
      <c r="U370" s="47">
        <f t="shared" si="322"/>
        <v>2.5524000000000001E-8</v>
      </c>
      <c r="V370" s="47">
        <f t="shared" si="323"/>
        <v>0.61919999999999997</v>
      </c>
      <c r="W370" s="47">
        <f t="shared" si="324"/>
        <v>3.7440000000000002</v>
      </c>
      <c r="X370" s="47">
        <f t="shared" si="325"/>
        <v>0.79559999999999997</v>
      </c>
      <c r="Y370" s="47">
        <f t="shared" si="326"/>
        <v>5.3279999999999998E-5</v>
      </c>
      <c r="Z370" s="47">
        <f t="shared" si="327"/>
        <v>1.3104E-3</v>
      </c>
      <c r="AA370" s="47">
        <f t="shared" si="302"/>
        <v>4.5396000000000001</v>
      </c>
      <c r="AB370" s="47">
        <f t="shared" si="303"/>
        <v>1.3636799999999999E-3</v>
      </c>
      <c r="AC370">
        <v>2386</v>
      </c>
      <c r="AD370" s="28">
        <f t="shared" si="328"/>
        <v>0.105</v>
      </c>
      <c r="AE370" s="28">
        <f t="shared" si="328"/>
        <v>1.667E-16</v>
      </c>
      <c r="AF370" s="28">
        <v>3.5410000000000001E-5</v>
      </c>
      <c r="AG370" s="28">
        <f t="shared" si="329"/>
        <v>4.4729999999999998E-4</v>
      </c>
      <c r="AH370" s="28">
        <f t="shared" si="330"/>
        <v>1.516E-4</v>
      </c>
      <c r="AI370" s="28">
        <f t="shared" si="331"/>
        <v>1.1370000000000001E-7</v>
      </c>
      <c r="AJ370" s="28">
        <f t="shared" si="332"/>
        <v>1.2789999999999999</v>
      </c>
      <c r="AK370" s="28">
        <f t="shared" si="333"/>
        <v>8.6499999999999994E-2</v>
      </c>
      <c r="AL370" s="28">
        <f t="shared" si="334"/>
        <v>1.1043000000000001</v>
      </c>
      <c r="AM370" s="28">
        <f t="shared" si="335"/>
        <v>0</v>
      </c>
      <c r="AN370" s="28">
        <f t="shared" si="336"/>
        <v>0</v>
      </c>
      <c r="AO370" s="28">
        <f t="shared" si="304"/>
        <v>1.1908000000000001</v>
      </c>
      <c r="AP370" s="47">
        <f t="shared" si="305"/>
        <v>0</v>
      </c>
    </row>
    <row r="371" spans="1:42" x14ac:dyDescent="0.3">
      <c r="A371">
        <v>2387</v>
      </c>
      <c r="B371" s="28">
        <f t="shared" si="307"/>
        <v>4.0300000000000002E-2</v>
      </c>
      <c r="C371" s="28">
        <f t="shared" si="307"/>
        <v>3.7399999999999997E-14</v>
      </c>
      <c r="D371" s="28">
        <f t="shared" si="308"/>
        <v>2.73E-5</v>
      </c>
      <c r="E371" s="28">
        <f t="shared" si="309"/>
        <v>2.6800000000000001E-4</v>
      </c>
      <c r="F371" s="28">
        <f t="shared" si="310"/>
        <v>6.0300000000000002E-5</v>
      </c>
      <c r="G371" s="28">
        <f t="shared" si="311"/>
        <v>1.37E-7</v>
      </c>
      <c r="H371" s="28">
        <f t="shared" si="312"/>
        <v>0.40600000000000003</v>
      </c>
      <c r="I371" s="28">
        <f t="shared" si="313"/>
        <v>5.69</v>
      </c>
      <c r="J371" s="28">
        <f t="shared" si="314"/>
        <v>0.46100000000000002</v>
      </c>
      <c r="K371" s="28">
        <f t="shared" si="315"/>
        <v>3.5300000000000002E-4</v>
      </c>
      <c r="L371" s="28">
        <f t="shared" si="316"/>
        <v>9.2799999999999994E-9</v>
      </c>
      <c r="M371" s="28">
        <f t="shared" si="300"/>
        <v>6.1510000000000007</v>
      </c>
      <c r="N371" s="28">
        <f t="shared" si="301"/>
        <v>3.5300928000000001E-4</v>
      </c>
      <c r="O371">
        <v>2387</v>
      </c>
      <c r="P371" s="47">
        <f t="shared" si="317"/>
        <v>6.8040000000000003E-2</v>
      </c>
      <c r="Q371" s="47">
        <f t="shared" si="318"/>
        <v>1.0656E-13</v>
      </c>
      <c r="R371" s="47">
        <f t="shared" si="319"/>
        <v>4.5720000000000003E-5</v>
      </c>
      <c r="S371" s="47">
        <f t="shared" si="320"/>
        <v>4.572E-4</v>
      </c>
      <c r="T371" s="47">
        <f t="shared" si="321"/>
        <v>9.6840000000000001E-5</v>
      </c>
      <c r="U371" s="47">
        <f t="shared" si="322"/>
        <v>2.5524000000000001E-8</v>
      </c>
      <c r="V371" s="47">
        <f t="shared" si="323"/>
        <v>0.61919999999999997</v>
      </c>
      <c r="W371" s="47">
        <f t="shared" si="324"/>
        <v>3.7440000000000002</v>
      </c>
      <c r="X371" s="47">
        <f t="shared" si="325"/>
        <v>0.79559999999999997</v>
      </c>
      <c r="Y371" s="47">
        <f t="shared" si="326"/>
        <v>5.3279999999999998E-5</v>
      </c>
      <c r="Z371" s="47">
        <f t="shared" si="327"/>
        <v>1.3104E-3</v>
      </c>
      <c r="AA371" s="47">
        <f t="shared" si="302"/>
        <v>4.5396000000000001</v>
      </c>
      <c r="AB371" s="47">
        <f t="shared" si="303"/>
        <v>1.3636799999999999E-3</v>
      </c>
      <c r="AC371">
        <v>2387</v>
      </c>
      <c r="AD371" s="28">
        <f t="shared" si="328"/>
        <v>0.105</v>
      </c>
      <c r="AE371" s="28">
        <f t="shared" si="328"/>
        <v>1.667E-16</v>
      </c>
      <c r="AF371" s="28">
        <v>3.5410000000000001E-5</v>
      </c>
      <c r="AG371" s="28">
        <f t="shared" si="329"/>
        <v>4.4729999999999998E-4</v>
      </c>
      <c r="AH371" s="28">
        <f t="shared" si="330"/>
        <v>1.516E-4</v>
      </c>
      <c r="AI371" s="28">
        <f t="shared" si="331"/>
        <v>1.1370000000000001E-7</v>
      </c>
      <c r="AJ371" s="28">
        <f t="shared" si="332"/>
        <v>1.2789999999999999</v>
      </c>
      <c r="AK371" s="28">
        <f t="shared" si="333"/>
        <v>8.6499999999999994E-2</v>
      </c>
      <c r="AL371" s="28">
        <f t="shared" si="334"/>
        <v>1.1043000000000001</v>
      </c>
      <c r="AM371" s="28">
        <f t="shared" si="335"/>
        <v>0</v>
      </c>
      <c r="AN371" s="28">
        <f t="shared" si="336"/>
        <v>0</v>
      </c>
      <c r="AO371" s="28">
        <f t="shared" si="304"/>
        <v>1.1908000000000001</v>
      </c>
      <c r="AP371" s="47">
        <f t="shared" si="305"/>
        <v>0</v>
      </c>
    </row>
    <row r="372" spans="1:42" x14ac:dyDescent="0.3">
      <c r="A372">
        <v>2388</v>
      </c>
      <c r="B372" s="28">
        <f t="shared" si="307"/>
        <v>4.0300000000000002E-2</v>
      </c>
      <c r="C372" s="28">
        <f t="shared" si="307"/>
        <v>3.7399999999999997E-14</v>
      </c>
      <c r="D372" s="28">
        <f t="shared" si="308"/>
        <v>2.73E-5</v>
      </c>
      <c r="E372" s="28">
        <f t="shared" si="309"/>
        <v>2.6800000000000001E-4</v>
      </c>
      <c r="F372" s="28">
        <f t="shared" si="310"/>
        <v>6.0300000000000002E-5</v>
      </c>
      <c r="G372" s="28">
        <f t="shared" si="311"/>
        <v>1.37E-7</v>
      </c>
      <c r="H372" s="28">
        <f t="shared" si="312"/>
        <v>0.40600000000000003</v>
      </c>
      <c r="I372" s="28">
        <f t="shared" si="313"/>
        <v>5.69</v>
      </c>
      <c r="J372" s="28">
        <f t="shared" si="314"/>
        <v>0.46100000000000002</v>
      </c>
      <c r="K372" s="28">
        <f t="shared" si="315"/>
        <v>3.5300000000000002E-4</v>
      </c>
      <c r="L372" s="28">
        <f t="shared" si="316"/>
        <v>9.2799999999999994E-9</v>
      </c>
      <c r="M372" s="28">
        <f t="shared" si="300"/>
        <v>6.1510000000000007</v>
      </c>
      <c r="N372" s="28">
        <f t="shared" si="301"/>
        <v>3.5300928000000001E-4</v>
      </c>
      <c r="O372">
        <v>2388</v>
      </c>
      <c r="P372" s="47">
        <f t="shared" si="317"/>
        <v>6.8040000000000003E-2</v>
      </c>
      <c r="Q372" s="47">
        <f t="shared" si="318"/>
        <v>1.0656E-13</v>
      </c>
      <c r="R372" s="47">
        <f t="shared" si="319"/>
        <v>4.5720000000000003E-5</v>
      </c>
      <c r="S372" s="47">
        <f t="shared" si="320"/>
        <v>4.572E-4</v>
      </c>
      <c r="T372" s="47">
        <f t="shared" si="321"/>
        <v>9.6840000000000001E-5</v>
      </c>
      <c r="U372" s="47">
        <f t="shared" si="322"/>
        <v>2.5524000000000001E-8</v>
      </c>
      <c r="V372" s="47">
        <f t="shared" si="323"/>
        <v>0.61919999999999997</v>
      </c>
      <c r="W372" s="47">
        <f t="shared" si="324"/>
        <v>3.7440000000000002</v>
      </c>
      <c r="X372" s="47">
        <f t="shared" si="325"/>
        <v>0.79559999999999997</v>
      </c>
      <c r="Y372" s="47">
        <f t="shared" si="326"/>
        <v>5.3279999999999998E-5</v>
      </c>
      <c r="Z372" s="47">
        <f t="shared" si="327"/>
        <v>1.3104E-3</v>
      </c>
      <c r="AA372" s="47">
        <f t="shared" si="302"/>
        <v>4.5396000000000001</v>
      </c>
      <c r="AB372" s="47">
        <f t="shared" si="303"/>
        <v>1.3636799999999999E-3</v>
      </c>
      <c r="AC372">
        <v>2388</v>
      </c>
      <c r="AD372" s="28">
        <f t="shared" si="328"/>
        <v>0.105</v>
      </c>
      <c r="AE372" s="28">
        <f t="shared" si="328"/>
        <v>1.667E-16</v>
      </c>
      <c r="AF372" s="28">
        <v>3.5410000000000001E-5</v>
      </c>
      <c r="AG372" s="28">
        <f t="shared" si="329"/>
        <v>4.4729999999999998E-4</v>
      </c>
      <c r="AH372" s="28">
        <f t="shared" si="330"/>
        <v>1.516E-4</v>
      </c>
      <c r="AI372" s="28">
        <f t="shared" si="331"/>
        <v>1.1370000000000001E-7</v>
      </c>
      <c r="AJ372" s="28">
        <f t="shared" si="332"/>
        <v>1.2789999999999999</v>
      </c>
      <c r="AK372" s="28">
        <f t="shared" si="333"/>
        <v>8.6499999999999994E-2</v>
      </c>
      <c r="AL372" s="28">
        <f t="shared" si="334"/>
        <v>1.1043000000000001</v>
      </c>
      <c r="AM372" s="28">
        <f t="shared" si="335"/>
        <v>0</v>
      </c>
      <c r="AN372" s="28">
        <f t="shared" si="336"/>
        <v>0</v>
      </c>
      <c r="AO372" s="28">
        <f t="shared" si="304"/>
        <v>1.1908000000000001</v>
      </c>
      <c r="AP372" s="47">
        <f t="shared" si="305"/>
        <v>0</v>
      </c>
    </row>
    <row r="373" spans="1:42" x14ac:dyDescent="0.3">
      <c r="A373">
        <v>2389</v>
      </c>
      <c r="B373" s="28">
        <f t="shared" si="307"/>
        <v>4.0300000000000002E-2</v>
      </c>
      <c r="C373" s="28">
        <f t="shared" si="307"/>
        <v>3.7399999999999997E-14</v>
      </c>
      <c r="D373" s="28">
        <f t="shared" si="308"/>
        <v>2.73E-5</v>
      </c>
      <c r="E373" s="28">
        <f t="shared" si="309"/>
        <v>2.6800000000000001E-4</v>
      </c>
      <c r="F373" s="28">
        <f t="shared" si="310"/>
        <v>6.0300000000000002E-5</v>
      </c>
      <c r="G373" s="28">
        <f t="shared" si="311"/>
        <v>1.37E-7</v>
      </c>
      <c r="H373" s="28">
        <f t="shared" si="312"/>
        <v>0.40600000000000003</v>
      </c>
      <c r="I373" s="28">
        <f t="shared" si="313"/>
        <v>5.69</v>
      </c>
      <c r="J373" s="28">
        <f t="shared" si="314"/>
        <v>0.46100000000000002</v>
      </c>
      <c r="K373" s="28">
        <f t="shared" si="315"/>
        <v>3.5300000000000002E-4</v>
      </c>
      <c r="L373" s="28">
        <f t="shared" si="316"/>
        <v>9.2799999999999994E-9</v>
      </c>
      <c r="M373" s="28">
        <f t="shared" si="300"/>
        <v>6.1510000000000007</v>
      </c>
      <c r="N373" s="28">
        <f t="shared" si="301"/>
        <v>3.5300928000000001E-4</v>
      </c>
      <c r="O373">
        <v>2389</v>
      </c>
      <c r="P373" s="47">
        <f t="shared" si="317"/>
        <v>6.8040000000000003E-2</v>
      </c>
      <c r="Q373" s="47">
        <f t="shared" si="318"/>
        <v>1.0656E-13</v>
      </c>
      <c r="R373" s="47">
        <f t="shared" si="319"/>
        <v>4.5720000000000003E-5</v>
      </c>
      <c r="S373" s="47">
        <f t="shared" si="320"/>
        <v>4.572E-4</v>
      </c>
      <c r="T373" s="47">
        <f t="shared" si="321"/>
        <v>9.6840000000000001E-5</v>
      </c>
      <c r="U373" s="47">
        <f t="shared" si="322"/>
        <v>2.5524000000000001E-8</v>
      </c>
      <c r="V373" s="47">
        <f t="shared" si="323"/>
        <v>0.61919999999999997</v>
      </c>
      <c r="W373" s="47">
        <f t="shared" si="324"/>
        <v>3.7440000000000002</v>
      </c>
      <c r="X373" s="47">
        <f t="shared" si="325"/>
        <v>0.79559999999999997</v>
      </c>
      <c r="Y373" s="47">
        <f t="shared" si="326"/>
        <v>5.3279999999999998E-5</v>
      </c>
      <c r="Z373" s="47">
        <f t="shared" si="327"/>
        <v>1.3104E-3</v>
      </c>
      <c r="AA373" s="47">
        <f t="shared" si="302"/>
        <v>4.5396000000000001</v>
      </c>
      <c r="AB373" s="47">
        <f t="shared" si="303"/>
        <v>1.3636799999999999E-3</v>
      </c>
      <c r="AC373">
        <v>2389</v>
      </c>
      <c r="AD373" s="28">
        <f t="shared" si="328"/>
        <v>0.105</v>
      </c>
      <c r="AE373" s="28">
        <f t="shared" si="328"/>
        <v>1.667E-16</v>
      </c>
      <c r="AF373" s="28">
        <v>3.5410000000000001E-5</v>
      </c>
      <c r="AG373" s="28">
        <f t="shared" si="329"/>
        <v>4.4729999999999998E-4</v>
      </c>
      <c r="AH373" s="28">
        <f t="shared" si="330"/>
        <v>1.516E-4</v>
      </c>
      <c r="AI373" s="28">
        <f t="shared" si="331"/>
        <v>1.1370000000000001E-7</v>
      </c>
      <c r="AJ373" s="28">
        <f t="shared" si="332"/>
        <v>1.2789999999999999</v>
      </c>
      <c r="AK373" s="28">
        <f t="shared" si="333"/>
        <v>8.6499999999999994E-2</v>
      </c>
      <c r="AL373" s="28">
        <f t="shared" si="334"/>
        <v>1.1043000000000001</v>
      </c>
      <c r="AM373" s="28">
        <f t="shared" si="335"/>
        <v>0</v>
      </c>
      <c r="AN373" s="28">
        <f t="shared" si="336"/>
        <v>0</v>
      </c>
      <c r="AO373" s="28">
        <f t="shared" si="304"/>
        <v>1.1908000000000001</v>
      </c>
      <c r="AP373" s="47">
        <f t="shared" si="305"/>
        <v>0</v>
      </c>
    </row>
    <row r="374" spans="1:42" x14ac:dyDescent="0.3">
      <c r="A374">
        <v>2390</v>
      </c>
      <c r="B374" s="28">
        <f t="shared" si="307"/>
        <v>4.0300000000000002E-2</v>
      </c>
      <c r="C374" s="28">
        <f t="shared" si="307"/>
        <v>3.7399999999999997E-14</v>
      </c>
      <c r="D374" s="28">
        <f t="shared" si="308"/>
        <v>2.73E-5</v>
      </c>
      <c r="E374" s="28">
        <f t="shared" si="309"/>
        <v>2.6800000000000001E-4</v>
      </c>
      <c r="F374" s="28">
        <f t="shared" si="310"/>
        <v>6.0300000000000002E-5</v>
      </c>
      <c r="G374" s="28">
        <f t="shared" si="311"/>
        <v>1.37E-7</v>
      </c>
      <c r="H374" s="28">
        <f t="shared" si="312"/>
        <v>0.40600000000000003</v>
      </c>
      <c r="I374" s="28">
        <f t="shared" si="313"/>
        <v>5.69</v>
      </c>
      <c r="J374" s="28">
        <f t="shared" si="314"/>
        <v>0.46100000000000002</v>
      </c>
      <c r="K374" s="28">
        <f t="shared" si="315"/>
        <v>3.5300000000000002E-4</v>
      </c>
      <c r="L374" s="28">
        <f t="shared" si="316"/>
        <v>9.2799999999999994E-9</v>
      </c>
      <c r="M374" s="28">
        <f t="shared" si="300"/>
        <v>6.1510000000000007</v>
      </c>
      <c r="N374" s="28">
        <f t="shared" si="301"/>
        <v>3.5300928000000001E-4</v>
      </c>
      <c r="O374">
        <v>2390</v>
      </c>
      <c r="P374" s="47">
        <f t="shared" si="317"/>
        <v>6.8040000000000003E-2</v>
      </c>
      <c r="Q374" s="47">
        <f t="shared" si="318"/>
        <v>1.0656E-13</v>
      </c>
      <c r="R374" s="47">
        <f t="shared" si="319"/>
        <v>4.5720000000000003E-5</v>
      </c>
      <c r="S374" s="47">
        <f t="shared" si="320"/>
        <v>4.572E-4</v>
      </c>
      <c r="T374" s="47">
        <f t="shared" si="321"/>
        <v>9.6840000000000001E-5</v>
      </c>
      <c r="U374" s="47">
        <f t="shared" si="322"/>
        <v>2.5524000000000001E-8</v>
      </c>
      <c r="V374" s="47">
        <f t="shared" si="323"/>
        <v>0.61919999999999997</v>
      </c>
      <c r="W374" s="47">
        <f t="shared" si="324"/>
        <v>3.7440000000000002</v>
      </c>
      <c r="X374" s="47">
        <f t="shared" si="325"/>
        <v>0.79559999999999997</v>
      </c>
      <c r="Y374" s="47">
        <f t="shared" si="326"/>
        <v>5.3279999999999998E-5</v>
      </c>
      <c r="Z374" s="47">
        <f t="shared" si="327"/>
        <v>1.3104E-3</v>
      </c>
      <c r="AA374" s="47">
        <f t="shared" si="302"/>
        <v>4.5396000000000001</v>
      </c>
      <c r="AB374" s="47">
        <f t="shared" si="303"/>
        <v>1.3636799999999999E-3</v>
      </c>
      <c r="AC374">
        <v>2390</v>
      </c>
      <c r="AD374" s="28">
        <f t="shared" si="328"/>
        <v>0.105</v>
      </c>
      <c r="AE374" s="28">
        <f t="shared" si="328"/>
        <v>1.667E-16</v>
      </c>
      <c r="AF374" s="28">
        <v>3.5410000000000001E-5</v>
      </c>
      <c r="AG374" s="28">
        <f t="shared" si="329"/>
        <v>4.4729999999999998E-4</v>
      </c>
      <c r="AH374" s="28">
        <f t="shared" si="330"/>
        <v>1.516E-4</v>
      </c>
      <c r="AI374" s="28">
        <f t="shared" si="331"/>
        <v>1.1370000000000001E-7</v>
      </c>
      <c r="AJ374" s="28">
        <f t="shared" si="332"/>
        <v>1.2789999999999999</v>
      </c>
      <c r="AK374" s="28">
        <f t="shared" si="333"/>
        <v>8.6499999999999994E-2</v>
      </c>
      <c r="AL374" s="28">
        <f t="shared" si="334"/>
        <v>1.1043000000000001</v>
      </c>
      <c r="AM374" s="28">
        <f t="shared" si="335"/>
        <v>0</v>
      </c>
      <c r="AN374" s="28">
        <f t="shared" si="336"/>
        <v>0</v>
      </c>
      <c r="AO374" s="28">
        <f t="shared" si="304"/>
        <v>1.1908000000000001</v>
      </c>
      <c r="AP374" s="47">
        <f t="shared" si="305"/>
        <v>0</v>
      </c>
    </row>
    <row r="375" spans="1:42" x14ac:dyDescent="0.3">
      <c r="A375">
        <v>2391</v>
      </c>
      <c r="B375" s="28">
        <f t="shared" si="307"/>
        <v>4.0300000000000002E-2</v>
      </c>
      <c r="C375" s="28">
        <f t="shared" si="307"/>
        <v>3.7399999999999997E-14</v>
      </c>
      <c r="D375" s="28">
        <f t="shared" si="308"/>
        <v>2.73E-5</v>
      </c>
      <c r="E375" s="28">
        <f t="shared" si="309"/>
        <v>2.6800000000000001E-4</v>
      </c>
      <c r="F375" s="28">
        <f t="shared" si="310"/>
        <v>6.0300000000000002E-5</v>
      </c>
      <c r="G375" s="28">
        <f t="shared" si="311"/>
        <v>1.37E-7</v>
      </c>
      <c r="H375" s="28">
        <f t="shared" si="312"/>
        <v>0.40600000000000003</v>
      </c>
      <c r="I375" s="28">
        <f t="shared" si="313"/>
        <v>5.69</v>
      </c>
      <c r="J375" s="28">
        <f t="shared" si="314"/>
        <v>0.46100000000000002</v>
      </c>
      <c r="K375" s="28">
        <f t="shared" si="315"/>
        <v>3.5300000000000002E-4</v>
      </c>
      <c r="L375" s="28">
        <f t="shared" si="316"/>
        <v>9.2799999999999994E-9</v>
      </c>
      <c r="M375" s="28">
        <f t="shared" si="300"/>
        <v>6.1510000000000007</v>
      </c>
      <c r="N375" s="28">
        <f t="shared" si="301"/>
        <v>3.5300928000000001E-4</v>
      </c>
      <c r="O375">
        <v>2391</v>
      </c>
      <c r="P375" s="47">
        <f t="shared" si="317"/>
        <v>6.8040000000000003E-2</v>
      </c>
      <c r="Q375" s="47">
        <f t="shared" si="318"/>
        <v>1.0656E-13</v>
      </c>
      <c r="R375" s="47">
        <f t="shared" si="319"/>
        <v>4.5720000000000003E-5</v>
      </c>
      <c r="S375" s="47">
        <f t="shared" si="320"/>
        <v>4.572E-4</v>
      </c>
      <c r="T375" s="47">
        <f t="shared" si="321"/>
        <v>9.6840000000000001E-5</v>
      </c>
      <c r="U375" s="47">
        <f t="shared" si="322"/>
        <v>2.5524000000000001E-8</v>
      </c>
      <c r="V375" s="47">
        <f t="shared" si="323"/>
        <v>0.61919999999999997</v>
      </c>
      <c r="W375" s="47">
        <f t="shared" si="324"/>
        <v>3.7440000000000002</v>
      </c>
      <c r="X375" s="47">
        <f t="shared" si="325"/>
        <v>0.79559999999999997</v>
      </c>
      <c r="Y375" s="47">
        <f t="shared" si="326"/>
        <v>5.3279999999999998E-5</v>
      </c>
      <c r="Z375" s="47">
        <f t="shared" si="327"/>
        <v>1.3104E-3</v>
      </c>
      <c r="AA375" s="47">
        <f t="shared" si="302"/>
        <v>4.5396000000000001</v>
      </c>
      <c r="AB375" s="47">
        <f t="shared" si="303"/>
        <v>1.3636799999999999E-3</v>
      </c>
      <c r="AC375">
        <v>2391</v>
      </c>
      <c r="AD375" s="28">
        <f t="shared" si="328"/>
        <v>0.105</v>
      </c>
      <c r="AE375" s="28">
        <f t="shared" si="328"/>
        <v>1.667E-16</v>
      </c>
      <c r="AF375" s="28">
        <v>3.5410000000000001E-5</v>
      </c>
      <c r="AG375" s="28">
        <f t="shared" si="329"/>
        <v>4.4729999999999998E-4</v>
      </c>
      <c r="AH375" s="28">
        <f t="shared" si="330"/>
        <v>1.516E-4</v>
      </c>
      <c r="AI375" s="28">
        <f t="shared" si="331"/>
        <v>1.1370000000000001E-7</v>
      </c>
      <c r="AJ375" s="28">
        <f t="shared" si="332"/>
        <v>1.2789999999999999</v>
      </c>
      <c r="AK375" s="28">
        <f t="shared" si="333"/>
        <v>8.6499999999999994E-2</v>
      </c>
      <c r="AL375" s="28">
        <f t="shared" si="334"/>
        <v>1.1043000000000001</v>
      </c>
      <c r="AM375" s="28">
        <f t="shared" si="335"/>
        <v>0</v>
      </c>
      <c r="AN375" s="28">
        <f t="shared" si="336"/>
        <v>0</v>
      </c>
      <c r="AO375" s="28">
        <f t="shared" si="304"/>
        <v>1.1908000000000001</v>
      </c>
      <c r="AP375" s="47">
        <f t="shared" si="305"/>
        <v>0</v>
      </c>
    </row>
    <row r="376" spans="1:42" x14ac:dyDescent="0.3">
      <c r="A376">
        <v>2392</v>
      </c>
      <c r="B376" s="28">
        <f t="shared" si="307"/>
        <v>4.0300000000000002E-2</v>
      </c>
      <c r="C376" s="28">
        <f t="shared" si="307"/>
        <v>3.7399999999999997E-14</v>
      </c>
      <c r="D376" s="28">
        <f t="shared" si="308"/>
        <v>2.73E-5</v>
      </c>
      <c r="E376" s="28">
        <f t="shared" si="309"/>
        <v>2.6800000000000001E-4</v>
      </c>
      <c r="F376" s="28">
        <f t="shared" si="310"/>
        <v>6.0300000000000002E-5</v>
      </c>
      <c r="G376" s="28">
        <f t="shared" si="311"/>
        <v>1.37E-7</v>
      </c>
      <c r="H376" s="28">
        <f t="shared" si="312"/>
        <v>0.40600000000000003</v>
      </c>
      <c r="I376" s="28">
        <f t="shared" si="313"/>
        <v>5.69</v>
      </c>
      <c r="J376" s="28">
        <f t="shared" si="314"/>
        <v>0.46100000000000002</v>
      </c>
      <c r="K376" s="28">
        <f t="shared" si="315"/>
        <v>3.5300000000000002E-4</v>
      </c>
      <c r="L376" s="28">
        <f t="shared" si="316"/>
        <v>9.2799999999999994E-9</v>
      </c>
      <c r="M376" s="28">
        <f t="shared" si="300"/>
        <v>6.1510000000000007</v>
      </c>
      <c r="N376" s="28">
        <f t="shared" si="301"/>
        <v>3.5300928000000001E-4</v>
      </c>
      <c r="O376">
        <v>2392</v>
      </c>
      <c r="P376" s="47">
        <f t="shared" si="317"/>
        <v>6.8040000000000003E-2</v>
      </c>
      <c r="Q376" s="47">
        <f t="shared" si="318"/>
        <v>1.0656E-13</v>
      </c>
      <c r="R376" s="47">
        <f t="shared" si="319"/>
        <v>4.5720000000000003E-5</v>
      </c>
      <c r="S376" s="47">
        <f t="shared" si="320"/>
        <v>4.572E-4</v>
      </c>
      <c r="T376" s="47">
        <f t="shared" si="321"/>
        <v>9.6840000000000001E-5</v>
      </c>
      <c r="U376" s="47">
        <f t="shared" si="322"/>
        <v>2.5524000000000001E-8</v>
      </c>
      <c r="V376" s="47">
        <f t="shared" si="323"/>
        <v>0.61919999999999997</v>
      </c>
      <c r="W376" s="47">
        <f t="shared" si="324"/>
        <v>3.7440000000000002</v>
      </c>
      <c r="X376" s="47">
        <f t="shared" si="325"/>
        <v>0.79559999999999997</v>
      </c>
      <c r="Y376" s="47">
        <f t="shared" si="326"/>
        <v>5.3279999999999998E-5</v>
      </c>
      <c r="Z376" s="47">
        <f t="shared" si="327"/>
        <v>1.3104E-3</v>
      </c>
      <c r="AA376" s="47">
        <f t="shared" si="302"/>
        <v>4.5396000000000001</v>
      </c>
      <c r="AB376" s="47">
        <f t="shared" si="303"/>
        <v>1.3636799999999999E-3</v>
      </c>
      <c r="AC376">
        <v>2392</v>
      </c>
      <c r="AD376" s="28">
        <f t="shared" si="328"/>
        <v>0.105</v>
      </c>
      <c r="AE376" s="28">
        <f t="shared" si="328"/>
        <v>1.667E-16</v>
      </c>
      <c r="AF376" s="28">
        <v>3.5410000000000001E-5</v>
      </c>
      <c r="AG376" s="28">
        <f t="shared" si="329"/>
        <v>4.4729999999999998E-4</v>
      </c>
      <c r="AH376" s="28">
        <f t="shared" si="330"/>
        <v>1.516E-4</v>
      </c>
      <c r="AI376" s="28">
        <f t="shared" si="331"/>
        <v>1.1370000000000001E-7</v>
      </c>
      <c r="AJ376" s="28">
        <f t="shared" si="332"/>
        <v>1.2789999999999999</v>
      </c>
      <c r="AK376" s="28">
        <f t="shared" si="333"/>
        <v>8.6499999999999994E-2</v>
      </c>
      <c r="AL376" s="28">
        <f t="shared" si="334"/>
        <v>1.1043000000000001</v>
      </c>
      <c r="AM376" s="28">
        <f t="shared" si="335"/>
        <v>0</v>
      </c>
      <c r="AN376" s="28">
        <f t="shared" si="336"/>
        <v>0</v>
      </c>
      <c r="AO376" s="28">
        <f t="shared" si="304"/>
        <v>1.1908000000000001</v>
      </c>
      <c r="AP376" s="47">
        <f t="shared" si="305"/>
        <v>0</v>
      </c>
    </row>
    <row r="377" spans="1:42" x14ac:dyDescent="0.3">
      <c r="A377">
        <v>2393</v>
      </c>
      <c r="B377" s="28">
        <f t="shared" si="307"/>
        <v>4.0300000000000002E-2</v>
      </c>
      <c r="C377" s="28">
        <f t="shared" si="307"/>
        <v>3.7399999999999997E-14</v>
      </c>
      <c r="D377" s="28">
        <f t="shared" si="308"/>
        <v>2.73E-5</v>
      </c>
      <c r="E377" s="28">
        <f t="shared" si="309"/>
        <v>2.6800000000000001E-4</v>
      </c>
      <c r="F377" s="28">
        <f t="shared" si="310"/>
        <v>6.0300000000000002E-5</v>
      </c>
      <c r="G377" s="28">
        <f t="shared" si="311"/>
        <v>1.37E-7</v>
      </c>
      <c r="H377" s="28">
        <f t="shared" si="312"/>
        <v>0.40600000000000003</v>
      </c>
      <c r="I377" s="28">
        <f t="shared" si="313"/>
        <v>5.69</v>
      </c>
      <c r="J377" s="28">
        <f t="shared" si="314"/>
        <v>0.46100000000000002</v>
      </c>
      <c r="K377" s="28">
        <f t="shared" si="315"/>
        <v>3.5300000000000002E-4</v>
      </c>
      <c r="L377" s="28">
        <f t="shared" si="316"/>
        <v>9.2799999999999994E-9</v>
      </c>
      <c r="M377" s="28">
        <f t="shared" si="300"/>
        <v>6.1510000000000007</v>
      </c>
      <c r="N377" s="28">
        <f t="shared" si="301"/>
        <v>3.5300928000000001E-4</v>
      </c>
      <c r="O377">
        <v>2393</v>
      </c>
      <c r="P377" s="47">
        <f t="shared" si="317"/>
        <v>6.8040000000000003E-2</v>
      </c>
      <c r="Q377" s="47">
        <f t="shared" si="318"/>
        <v>1.0656E-13</v>
      </c>
      <c r="R377" s="47">
        <f t="shared" si="319"/>
        <v>4.5720000000000003E-5</v>
      </c>
      <c r="S377" s="47">
        <f t="shared" si="320"/>
        <v>4.572E-4</v>
      </c>
      <c r="T377" s="47">
        <f t="shared" si="321"/>
        <v>9.6840000000000001E-5</v>
      </c>
      <c r="U377" s="47">
        <f t="shared" si="322"/>
        <v>2.5524000000000001E-8</v>
      </c>
      <c r="V377" s="47">
        <f t="shared" si="323"/>
        <v>0.61919999999999997</v>
      </c>
      <c r="W377" s="47">
        <f t="shared" si="324"/>
        <v>3.7440000000000002</v>
      </c>
      <c r="X377" s="47">
        <f t="shared" si="325"/>
        <v>0.79559999999999997</v>
      </c>
      <c r="Y377" s="47">
        <f t="shared" si="326"/>
        <v>5.3279999999999998E-5</v>
      </c>
      <c r="Z377" s="47">
        <f t="shared" si="327"/>
        <v>1.3104E-3</v>
      </c>
      <c r="AA377" s="47">
        <f t="shared" si="302"/>
        <v>4.5396000000000001</v>
      </c>
      <c r="AB377" s="47">
        <f t="shared" si="303"/>
        <v>1.3636799999999999E-3</v>
      </c>
      <c r="AC377">
        <v>2393</v>
      </c>
      <c r="AD377" s="28">
        <f t="shared" si="328"/>
        <v>0.105</v>
      </c>
      <c r="AE377" s="28">
        <f t="shared" si="328"/>
        <v>1.667E-16</v>
      </c>
      <c r="AF377" s="28">
        <v>3.5410000000000001E-5</v>
      </c>
      <c r="AG377" s="28">
        <f t="shared" si="329"/>
        <v>4.4729999999999998E-4</v>
      </c>
      <c r="AH377" s="28">
        <f t="shared" si="330"/>
        <v>1.516E-4</v>
      </c>
      <c r="AI377" s="28">
        <f t="shared" si="331"/>
        <v>1.1370000000000001E-7</v>
      </c>
      <c r="AJ377" s="28">
        <f t="shared" si="332"/>
        <v>1.2789999999999999</v>
      </c>
      <c r="AK377" s="28">
        <f t="shared" si="333"/>
        <v>8.6499999999999994E-2</v>
      </c>
      <c r="AL377" s="28">
        <f t="shared" si="334"/>
        <v>1.1043000000000001</v>
      </c>
      <c r="AM377" s="28">
        <f t="shared" si="335"/>
        <v>0</v>
      </c>
      <c r="AN377" s="28">
        <f t="shared" si="336"/>
        <v>0</v>
      </c>
      <c r="AO377" s="28">
        <f t="shared" si="304"/>
        <v>1.1908000000000001</v>
      </c>
      <c r="AP377" s="47">
        <f t="shared" si="305"/>
        <v>0</v>
      </c>
    </row>
    <row r="378" spans="1:42" x14ac:dyDescent="0.3">
      <c r="A378">
        <v>2394</v>
      </c>
      <c r="B378" s="28">
        <f t="shared" si="307"/>
        <v>4.0300000000000002E-2</v>
      </c>
      <c r="C378" s="28">
        <f t="shared" si="307"/>
        <v>3.7399999999999997E-14</v>
      </c>
      <c r="D378" s="28">
        <f t="shared" si="308"/>
        <v>2.73E-5</v>
      </c>
      <c r="E378" s="28">
        <f t="shared" si="309"/>
        <v>2.6800000000000001E-4</v>
      </c>
      <c r="F378" s="28">
        <f t="shared" si="310"/>
        <v>6.0300000000000002E-5</v>
      </c>
      <c r="G378" s="28">
        <f t="shared" si="311"/>
        <v>1.37E-7</v>
      </c>
      <c r="H378" s="28">
        <f t="shared" si="312"/>
        <v>0.40600000000000003</v>
      </c>
      <c r="I378" s="28">
        <f t="shared" si="313"/>
        <v>5.69</v>
      </c>
      <c r="J378" s="28">
        <f t="shared" si="314"/>
        <v>0.46100000000000002</v>
      </c>
      <c r="K378" s="28">
        <f t="shared" si="315"/>
        <v>3.5300000000000002E-4</v>
      </c>
      <c r="L378" s="28">
        <f t="shared" si="316"/>
        <v>9.2799999999999994E-9</v>
      </c>
      <c r="M378" s="28">
        <f t="shared" si="300"/>
        <v>6.1510000000000007</v>
      </c>
      <c r="N378" s="28">
        <f t="shared" si="301"/>
        <v>3.5300928000000001E-4</v>
      </c>
      <c r="O378">
        <v>2394</v>
      </c>
      <c r="P378" s="47">
        <f t="shared" si="317"/>
        <v>6.8040000000000003E-2</v>
      </c>
      <c r="Q378" s="47">
        <f t="shared" si="318"/>
        <v>1.0656E-13</v>
      </c>
      <c r="R378" s="47">
        <f t="shared" si="319"/>
        <v>4.5720000000000003E-5</v>
      </c>
      <c r="S378" s="47">
        <f t="shared" si="320"/>
        <v>4.572E-4</v>
      </c>
      <c r="T378" s="47">
        <f t="shared" si="321"/>
        <v>9.6840000000000001E-5</v>
      </c>
      <c r="U378" s="47">
        <f t="shared" si="322"/>
        <v>2.5524000000000001E-8</v>
      </c>
      <c r="V378" s="47">
        <f t="shared" si="323"/>
        <v>0.61919999999999997</v>
      </c>
      <c r="W378" s="47">
        <f t="shared" si="324"/>
        <v>3.7440000000000002</v>
      </c>
      <c r="X378" s="47">
        <f t="shared" si="325"/>
        <v>0.79559999999999997</v>
      </c>
      <c r="Y378" s="47">
        <f t="shared" si="326"/>
        <v>5.3279999999999998E-5</v>
      </c>
      <c r="Z378" s="47">
        <f t="shared" si="327"/>
        <v>1.3104E-3</v>
      </c>
      <c r="AA378" s="47">
        <f t="shared" si="302"/>
        <v>4.5396000000000001</v>
      </c>
      <c r="AB378" s="47">
        <f t="shared" si="303"/>
        <v>1.3636799999999999E-3</v>
      </c>
      <c r="AC378">
        <v>2394</v>
      </c>
      <c r="AD378" s="28">
        <f t="shared" si="328"/>
        <v>0.105</v>
      </c>
      <c r="AE378" s="28">
        <f t="shared" si="328"/>
        <v>1.667E-16</v>
      </c>
      <c r="AF378" s="28">
        <v>3.5410000000000001E-5</v>
      </c>
      <c r="AG378" s="28">
        <f t="shared" si="329"/>
        <v>4.4729999999999998E-4</v>
      </c>
      <c r="AH378" s="28">
        <f t="shared" si="330"/>
        <v>1.516E-4</v>
      </c>
      <c r="AI378" s="28">
        <f t="shared" si="331"/>
        <v>1.1370000000000001E-7</v>
      </c>
      <c r="AJ378" s="28">
        <f t="shared" si="332"/>
        <v>1.2789999999999999</v>
      </c>
      <c r="AK378" s="28">
        <f t="shared" si="333"/>
        <v>8.6499999999999994E-2</v>
      </c>
      <c r="AL378" s="28">
        <f t="shared" si="334"/>
        <v>1.1043000000000001</v>
      </c>
      <c r="AM378" s="28">
        <f t="shared" si="335"/>
        <v>0</v>
      </c>
      <c r="AN378" s="28">
        <f t="shared" si="336"/>
        <v>0</v>
      </c>
      <c r="AO378" s="28">
        <f t="shared" si="304"/>
        <v>1.1908000000000001</v>
      </c>
      <c r="AP378" s="47">
        <f t="shared" si="305"/>
        <v>0</v>
      </c>
    </row>
    <row r="379" spans="1:42" x14ac:dyDescent="0.3">
      <c r="A379">
        <v>2395</v>
      </c>
      <c r="B379" s="28">
        <f t="shared" si="307"/>
        <v>4.0300000000000002E-2</v>
      </c>
      <c r="C379" s="28">
        <f t="shared" si="307"/>
        <v>3.7399999999999997E-14</v>
      </c>
      <c r="D379" s="28">
        <f t="shared" si="308"/>
        <v>2.73E-5</v>
      </c>
      <c r="E379" s="28">
        <f t="shared" si="309"/>
        <v>2.6800000000000001E-4</v>
      </c>
      <c r="F379" s="28">
        <f t="shared" si="310"/>
        <v>6.0300000000000002E-5</v>
      </c>
      <c r="G379" s="28">
        <f t="shared" si="311"/>
        <v>1.37E-7</v>
      </c>
      <c r="H379" s="28">
        <f t="shared" si="312"/>
        <v>0.40600000000000003</v>
      </c>
      <c r="I379" s="28">
        <f t="shared" si="313"/>
        <v>5.69</v>
      </c>
      <c r="J379" s="28">
        <f t="shared" si="314"/>
        <v>0.46100000000000002</v>
      </c>
      <c r="K379" s="28">
        <f t="shared" si="315"/>
        <v>3.5300000000000002E-4</v>
      </c>
      <c r="L379" s="28">
        <f t="shared" si="316"/>
        <v>9.2799999999999994E-9</v>
      </c>
      <c r="M379" s="28">
        <f t="shared" si="300"/>
        <v>6.1510000000000007</v>
      </c>
      <c r="N379" s="28">
        <f t="shared" si="301"/>
        <v>3.5300928000000001E-4</v>
      </c>
      <c r="O379">
        <v>2395</v>
      </c>
      <c r="P379" s="47">
        <f t="shared" si="317"/>
        <v>6.8040000000000003E-2</v>
      </c>
      <c r="Q379" s="47">
        <f t="shared" si="318"/>
        <v>1.0656E-13</v>
      </c>
      <c r="R379" s="47">
        <f t="shared" si="319"/>
        <v>4.5720000000000003E-5</v>
      </c>
      <c r="S379" s="47">
        <f t="shared" si="320"/>
        <v>4.572E-4</v>
      </c>
      <c r="T379" s="47">
        <f t="shared" si="321"/>
        <v>9.6840000000000001E-5</v>
      </c>
      <c r="U379" s="47">
        <f t="shared" si="322"/>
        <v>2.5524000000000001E-8</v>
      </c>
      <c r="V379" s="47">
        <f t="shared" si="323"/>
        <v>0.61919999999999997</v>
      </c>
      <c r="W379" s="47">
        <f t="shared" si="324"/>
        <v>3.7440000000000002</v>
      </c>
      <c r="X379" s="47">
        <f t="shared" si="325"/>
        <v>0.79559999999999997</v>
      </c>
      <c r="Y379" s="47">
        <f t="shared" si="326"/>
        <v>5.3279999999999998E-5</v>
      </c>
      <c r="Z379" s="47">
        <f t="shared" si="327"/>
        <v>1.3104E-3</v>
      </c>
      <c r="AA379" s="47">
        <f t="shared" si="302"/>
        <v>4.5396000000000001</v>
      </c>
      <c r="AB379" s="47">
        <f t="shared" si="303"/>
        <v>1.3636799999999999E-3</v>
      </c>
      <c r="AC379">
        <v>2395</v>
      </c>
      <c r="AD379" s="28">
        <f t="shared" si="328"/>
        <v>0.105</v>
      </c>
      <c r="AE379" s="28">
        <f t="shared" si="328"/>
        <v>1.667E-16</v>
      </c>
      <c r="AF379" s="28">
        <v>3.5410000000000001E-5</v>
      </c>
      <c r="AG379" s="28">
        <f t="shared" si="329"/>
        <v>4.4729999999999998E-4</v>
      </c>
      <c r="AH379" s="28">
        <f t="shared" si="330"/>
        <v>1.516E-4</v>
      </c>
      <c r="AI379" s="28">
        <f t="shared" si="331"/>
        <v>1.1370000000000001E-7</v>
      </c>
      <c r="AJ379" s="28">
        <f t="shared" si="332"/>
        <v>1.2789999999999999</v>
      </c>
      <c r="AK379" s="28">
        <f t="shared" si="333"/>
        <v>8.6499999999999994E-2</v>
      </c>
      <c r="AL379" s="28">
        <f t="shared" si="334"/>
        <v>1.1043000000000001</v>
      </c>
      <c r="AM379" s="28">
        <f t="shared" si="335"/>
        <v>0</v>
      </c>
      <c r="AN379" s="28">
        <f t="shared" si="336"/>
        <v>0</v>
      </c>
      <c r="AO379" s="28">
        <f t="shared" si="304"/>
        <v>1.1908000000000001</v>
      </c>
      <c r="AP379" s="47">
        <f t="shared" si="305"/>
        <v>0</v>
      </c>
    </row>
    <row r="380" spans="1:42" x14ac:dyDescent="0.3">
      <c r="A380">
        <v>2396</v>
      </c>
      <c r="B380" s="28">
        <f t="shared" si="307"/>
        <v>4.0300000000000002E-2</v>
      </c>
      <c r="C380" s="28">
        <f t="shared" si="307"/>
        <v>3.7399999999999997E-14</v>
      </c>
      <c r="D380" s="28">
        <f t="shared" si="308"/>
        <v>2.73E-5</v>
      </c>
      <c r="E380" s="28">
        <f t="shared" si="309"/>
        <v>2.6800000000000001E-4</v>
      </c>
      <c r="F380" s="28">
        <f t="shared" si="310"/>
        <v>6.0300000000000002E-5</v>
      </c>
      <c r="G380" s="28">
        <f t="shared" si="311"/>
        <v>1.37E-7</v>
      </c>
      <c r="H380" s="28">
        <f t="shared" si="312"/>
        <v>0.40600000000000003</v>
      </c>
      <c r="I380" s="28">
        <f t="shared" si="313"/>
        <v>5.69</v>
      </c>
      <c r="J380" s="28">
        <f t="shared" si="314"/>
        <v>0.46100000000000002</v>
      </c>
      <c r="K380" s="28">
        <f t="shared" si="315"/>
        <v>3.5300000000000002E-4</v>
      </c>
      <c r="L380" s="28">
        <f t="shared" si="316"/>
        <v>9.2799999999999994E-9</v>
      </c>
      <c r="M380" s="28">
        <f t="shared" si="300"/>
        <v>6.1510000000000007</v>
      </c>
      <c r="N380" s="28">
        <f t="shared" si="301"/>
        <v>3.5300928000000001E-4</v>
      </c>
      <c r="O380">
        <v>2396</v>
      </c>
      <c r="P380" s="47">
        <f t="shared" si="317"/>
        <v>6.8040000000000003E-2</v>
      </c>
      <c r="Q380" s="47">
        <f t="shared" si="318"/>
        <v>1.0656E-13</v>
      </c>
      <c r="R380" s="47">
        <f t="shared" si="319"/>
        <v>4.5720000000000003E-5</v>
      </c>
      <c r="S380" s="47">
        <f t="shared" si="320"/>
        <v>4.572E-4</v>
      </c>
      <c r="T380" s="47">
        <f t="shared" si="321"/>
        <v>9.6840000000000001E-5</v>
      </c>
      <c r="U380" s="47">
        <f t="shared" si="322"/>
        <v>2.5524000000000001E-8</v>
      </c>
      <c r="V380" s="47">
        <f t="shared" si="323"/>
        <v>0.61919999999999997</v>
      </c>
      <c r="W380" s="47">
        <f t="shared" si="324"/>
        <v>3.7440000000000002</v>
      </c>
      <c r="X380" s="47">
        <f t="shared" si="325"/>
        <v>0.79559999999999997</v>
      </c>
      <c r="Y380" s="47">
        <f t="shared" si="326"/>
        <v>5.3279999999999998E-5</v>
      </c>
      <c r="Z380" s="47">
        <f t="shared" si="327"/>
        <v>1.3104E-3</v>
      </c>
      <c r="AA380" s="47">
        <f t="shared" si="302"/>
        <v>4.5396000000000001</v>
      </c>
      <c r="AB380" s="47">
        <f t="shared" si="303"/>
        <v>1.3636799999999999E-3</v>
      </c>
      <c r="AC380">
        <v>2396</v>
      </c>
      <c r="AD380" s="28">
        <f t="shared" si="328"/>
        <v>0.105</v>
      </c>
      <c r="AE380" s="28">
        <f t="shared" si="328"/>
        <v>1.667E-16</v>
      </c>
      <c r="AF380" s="28">
        <v>3.5410000000000001E-5</v>
      </c>
      <c r="AG380" s="28">
        <f t="shared" si="329"/>
        <v>4.4729999999999998E-4</v>
      </c>
      <c r="AH380" s="28">
        <f t="shared" si="330"/>
        <v>1.516E-4</v>
      </c>
      <c r="AI380" s="28">
        <f t="shared" si="331"/>
        <v>1.1370000000000001E-7</v>
      </c>
      <c r="AJ380" s="28">
        <f t="shared" si="332"/>
        <v>1.2789999999999999</v>
      </c>
      <c r="AK380" s="28">
        <f t="shared" si="333"/>
        <v>8.6499999999999994E-2</v>
      </c>
      <c r="AL380" s="28">
        <f t="shared" si="334"/>
        <v>1.1043000000000001</v>
      </c>
      <c r="AM380" s="28">
        <f t="shared" si="335"/>
        <v>0</v>
      </c>
      <c r="AN380" s="28">
        <f t="shared" si="336"/>
        <v>0</v>
      </c>
      <c r="AO380" s="28">
        <f t="shared" si="304"/>
        <v>1.1908000000000001</v>
      </c>
      <c r="AP380" s="47">
        <f t="shared" si="305"/>
        <v>0</v>
      </c>
    </row>
    <row r="381" spans="1:42" x14ac:dyDescent="0.3">
      <c r="A381">
        <v>2397</v>
      </c>
      <c r="B381" s="28">
        <f t="shared" si="307"/>
        <v>4.0300000000000002E-2</v>
      </c>
      <c r="C381" s="28">
        <f t="shared" si="307"/>
        <v>3.7399999999999997E-14</v>
      </c>
      <c r="D381" s="28">
        <f t="shared" si="308"/>
        <v>2.73E-5</v>
      </c>
      <c r="E381" s="28">
        <f t="shared" si="309"/>
        <v>2.6800000000000001E-4</v>
      </c>
      <c r="F381" s="28">
        <f t="shared" si="310"/>
        <v>6.0300000000000002E-5</v>
      </c>
      <c r="G381" s="28">
        <f t="shared" si="311"/>
        <v>1.37E-7</v>
      </c>
      <c r="H381" s="28">
        <f t="shared" si="312"/>
        <v>0.40600000000000003</v>
      </c>
      <c r="I381" s="28">
        <f t="shared" si="313"/>
        <v>5.69</v>
      </c>
      <c r="J381" s="28">
        <f t="shared" si="314"/>
        <v>0.46100000000000002</v>
      </c>
      <c r="K381" s="28">
        <f t="shared" si="315"/>
        <v>3.5300000000000002E-4</v>
      </c>
      <c r="L381" s="28">
        <f t="shared" si="316"/>
        <v>9.2799999999999994E-9</v>
      </c>
      <c r="M381" s="28">
        <f t="shared" si="300"/>
        <v>6.1510000000000007</v>
      </c>
      <c r="N381" s="28">
        <f t="shared" si="301"/>
        <v>3.5300928000000001E-4</v>
      </c>
      <c r="O381">
        <v>2397</v>
      </c>
      <c r="P381" s="47">
        <f t="shared" si="317"/>
        <v>6.8040000000000003E-2</v>
      </c>
      <c r="Q381" s="47">
        <f t="shared" si="318"/>
        <v>1.0656E-13</v>
      </c>
      <c r="R381" s="47">
        <f t="shared" si="319"/>
        <v>4.5720000000000003E-5</v>
      </c>
      <c r="S381" s="47">
        <f t="shared" si="320"/>
        <v>4.572E-4</v>
      </c>
      <c r="T381" s="47">
        <f t="shared" si="321"/>
        <v>9.6840000000000001E-5</v>
      </c>
      <c r="U381" s="47">
        <f t="shared" si="322"/>
        <v>2.5524000000000001E-8</v>
      </c>
      <c r="V381" s="47">
        <f t="shared" si="323"/>
        <v>0.61919999999999997</v>
      </c>
      <c r="W381" s="47">
        <f t="shared" si="324"/>
        <v>3.7440000000000002</v>
      </c>
      <c r="X381" s="47">
        <f t="shared" si="325"/>
        <v>0.79559999999999997</v>
      </c>
      <c r="Y381" s="47">
        <f t="shared" si="326"/>
        <v>5.3279999999999998E-5</v>
      </c>
      <c r="Z381" s="47">
        <f t="shared" si="327"/>
        <v>1.3104E-3</v>
      </c>
      <c r="AA381" s="47">
        <f t="shared" si="302"/>
        <v>4.5396000000000001</v>
      </c>
      <c r="AB381" s="47">
        <f t="shared" si="303"/>
        <v>1.3636799999999999E-3</v>
      </c>
      <c r="AC381">
        <v>2397</v>
      </c>
      <c r="AD381" s="28">
        <f t="shared" si="328"/>
        <v>0.105</v>
      </c>
      <c r="AE381" s="28">
        <f t="shared" si="328"/>
        <v>1.667E-16</v>
      </c>
      <c r="AF381" s="28">
        <v>3.5410000000000001E-5</v>
      </c>
      <c r="AG381" s="28">
        <f t="shared" si="329"/>
        <v>4.4729999999999998E-4</v>
      </c>
      <c r="AH381" s="28">
        <f t="shared" si="330"/>
        <v>1.516E-4</v>
      </c>
      <c r="AI381" s="28">
        <f t="shared" si="331"/>
        <v>1.1370000000000001E-7</v>
      </c>
      <c r="AJ381" s="28">
        <f t="shared" si="332"/>
        <v>1.2789999999999999</v>
      </c>
      <c r="AK381" s="28">
        <f t="shared" si="333"/>
        <v>8.6499999999999994E-2</v>
      </c>
      <c r="AL381" s="28">
        <f t="shared" si="334"/>
        <v>1.1043000000000001</v>
      </c>
      <c r="AM381" s="28">
        <f t="shared" si="335"/>
        <v>0</v>
      </c>
      <c r="AN381" s="28">
        <f t="shared" si="336"/>
        <v>0</v>
      </c>
      <c r="AO381" s="28">
        <f t="shared" si="304"/>
        <v>1.1908000000000001</v>
      </c>
      <c r="AP381" s="47">
        <f t="shared" si="305"/>
        <v>0</v>
      </c>
    </row>
    <row r="382" spans="1:42" x14ac:dyDescent="0.3">
      <c r="A382">
        <v>2398</v>
      </c>
      <c r="B382" s="28">
        <f t="shared" si="307"/>
        <v>4.0300000000000002E-2</v>
      </c>
      <c r="C382" s="28">
        <f t="shared" si="307"/>
        <v>3.7399999999999997E-14</v>
      </c>
      <c r="D382" s="28">
        <f t="shared" si="308"/>
        <v>2.73E-5</v>
      </c>
      <c r="E382" s="28">
        <f t="shared" si="309"/>
        <v>2.6800000000000001E-4</v>
      </c>
      <c r="F382" s="28">
        <f t="shared" si="310"/>
        <v>6.0300000000000002E-5</v>
      </c>
      <c r="G382" s="28">
        <f t="shared" si="311"/>
        <v>1.37E-7</v>
      </c>
      <c r="H382" s="28">
        <f t="shared" si="312"/>
        <v>0.40600000000000003</v>
      </c>
      <c r="I382" s="28">
        <f t="shared" si="313"/>
        <v>5.69</v>
      </c>
      <c r="J382" s="28">
        <f t="shared" si="314"/>
        <v>0.46100000000000002</v>
      </c>
      <c r="K382" s="28">
        <f t="shared" si="315"/>
        <v>3.5300000000000002E-4</v>
      </c>
      <c r="L382" s="28">
        <f t="shared" si="316"/>
        <v>9.2799999999999994E-9</v>
      </c>
      <c r="M382" s="28">
        <f t="shared" si="300"/>
        <v>6.1510000000000007</v>
      </c>
      <c r="N382" s="28">
        <f t="shared" si="301"/>
        <v>3.5300928000000001E-4</v>
      </c>
      <c r="O382">
        <v>2398</v>
      </c>
      <c r="P382" s="47">
        <f t="shared" si="317"/>
        <v>6.8040000000000003E-2</v>
      </c>
      <c r="Q382" s="47">
        <f t="shared" si="318"/>
        <v>1.0656E-13</v>
      </c>
      <c r="R382" s="47">
        <f t="shared" si="319"/>
        <v>4.5720000000000003E-5</v>
      </c>
      <c r="S382" s="47">
        <f t="shared" si="320"/>
        <v>4.572E-4</v>
      </c>
      <c r="T382" s="47">
        <f t="shared" si="321"/>
        <v>9.6840000000000001E-5</v>
      </c>
      <c r="U382" s="47">
        <f t="shared" si="322"/>
        <v>2.5524000000000001E-8</v>
      </c>
      <c r="V382" s="47">
        <f t="shared" si="323"/>
        <v>0.61919999999999997</v>
      </c>
      <c r="W382" s="47">
        <f t="shared" si="324"/>
        <v>3.7440000000000002</v>
      </c>
      <c r="X382" s="47">
        <f t="shared" si="325"/>
        <v>0.79559999999999997</v>
      </c>
      <c r="Y382" s="47">
        <f t="shared" si="326"/>
        <v>5.3279999999999998E-5</v>
      </c>
      <c r="Z382" s="47">
        <f t="shared" si="327"/>
        <v>1.3104E-3</v>
      </c>
      <c r="AA382" s="47">
        <f t="shared" si="302"/>
        <v>4.5396000000000001</v>
      </c>
      <c r="AB382" s="47">
        <f t="shared" si="303"/>
        <v>1.3636799999999999E-3</v>
      </c>
      <c r="AC382">
        <v>2398</v>
      </c>
      <c r="AD382" s="28">
        <f t="shared" si="328"/>
        <v>0.105</v>
      </c>
      <c r="AE382" s="28">
        <f t="shared" si="328"/>
        <v>1.667E-16</v>
      </c>
      <c r="AF382" s="28">
        <v>3.5410000000000001E-5</v>
      </c>
      <c r="AG382" s="28">
        <f t="shared" si="329"/>
        <v>4.4729999999999998E-4</v>
      </c>
      <c r="AH382" s="28">
        <f t="shared" si="330"/>
        <v>1.516E-4</v>
      </c>
      <c r="AI382" s="28">
        <f t="shared" si="331"/>
        <v>1.1370000000000001E-7</v>
      </c>
      <c r="AJ382" s="28">
        <f t="shared" si="332"/>
        <v>1.2789999999999999</v>
      </c>
      <c r="AK382" s="28">
        <f t="shared" si="333"/>
        <v>8.6499999999999994E-2</v>
      </c>
      <c r="AL382" s="28">
        <f t="shared" si="334"/>
        <v>1.1043000000000001</v>
      </c>
      <c r="AM382" s="28">
        <f t="shared" si="335"/>
        <v>0</v>
      </c>
      <c r="AN382" s="28">
        <f t="shared" si="336"/>
        <v>0</v>
      </c>
      <c r="AO382" s="28">
        <f t="shared" si="304"/>
        <v>1.1908000000000001</v>
      </c>
      <c r="AP382" s="47">
        <f t="shared" si="305"/>
        <v>0</v>
      </c>
    </row>
    <row r="383" spans="1:42" x14ac:dyDescent="0.3">
      <c r="A383">
        <v>2399</v>
      </c>
      <c r="B383" s="28">
        <f t="shared" si="307"/>
        <v>4.0300000000000002E-2</v>
      </c>
      <c r="C383" s="28">
        <f t="shared" si="307"/>
        <v>3.7399999999999997E-14</v>
      </c>
      <c r="D383" s="28">
        <f t="shared" si="308"/>
        <v>2.73E-5</v>
      </c>
      <c r="E383" s="28">
        <f t="shared" si="309"/>
        <v>2.6800000000000001E-4</v>
      </c>
      <c r="F383" s="28">
        <f t="shared" si="310"/>
        <v>6.0300000000000002E-5</v>
      </c>
      <c r="G383" s="28">
        <f t="shared" si="311"/>
        <v>1.37E-7</v>
      </c>
      <c r="H383" s="28">
        <f t="shared" si="312"/>
        <v>0.40600000000000003</v>
      </c>
      <c r="I383" s="28">
        <f t="shared" si="313"/>
        <v>5.69</v>
      </c>
      <c r="J383" s="28">
        <f t="shared" si="314"/>
        <v>0.46100000000000002</v>
      </c>
      <c r="K383" s="28">
        <f t="shared" si="315"/>
        <v>3.5300000000000002E-4</v>
      </c>
      <c r="L383" s="28">
        <f t="shared" si="316"/>
        <v>9.2799999999999994E-9</v>
      </c>
      <c r="M383" s="28">
        <f t="shared" si="300"/>
        <v>6.1510000000000007</v>
      </c>
      <c r="N383" s="28">
        <f t="shared" si="301"/>
        <v>3.5300928000000001E-4</v>
      </c>
      <c r="O383">
        <v>2399</v>
      </c>
      <c r="P383" s="47">
        <f t="shared" si="317"/>
        <v>6.8040000000000003E-2</v>
      </c>
      <c r="Q383" s="47">
        <f t="shared" si="318"/>
        <v>1.0656E-13</v>
      </c>
      <c r="R383" s="47">
        <f t="shared" si="319"/>
        <v>4.5720000000000003E-5</v>
      </c>
      <c r="S383" s="47">
        <f t="shared" si="320"/>
        <v>4.572E-4</v>
      </c>
      <c r="T383" s="47">
        <f t="shared" si="321"/>
        <v>9.6840000000000001E-5</v>
      </c>
      <c r="U383" s="47">
        <f t="shared" si="322"/>
        <v>2.5524000000000001E-8</v>
      </c>
      <c r="V383" s="47">
        <f t="shared" si="323"/>
        <v>0.61919999999999997</v>
      </c>
      <c r="W383" s="47">
        <f t="shared" si="324"/>
        <v>3.7440000000000002</v>
      </c>
      <c r="X383" s="47">
        <f t="shared" si="325"/>
        <v>0.79559999999999997</v>
      </c>
      <c r="Y383" s="47">
        <f t="shared" si="326"/>
        <v>5.3279999999999998E-5</v>
      </c>
      <c r="Z383" s="47">
        <f t="shared" si="327"/>
        <v>1.3104E-3</v>
      </c>
      <c r="AA383" s="47">
        <f t="shared" si="302"/>
        <v>4.5396000000000001</v>
      </c>
      <c r="AB383" s="47">
        <f t="shared" si="303"/>
        <v>1.3636799999999999E-3</v>
      </c>
      <c r="AC383">
        <v>2399</v>
      </c>
      <c r="AD383" s="28">
        <f t="shared" si="328"/>
        <v>0.105</v>
      </c>
      <c r="AE383" s="28">
        <f t="shared" si="328"/>
        <v>1.667E-16</v>
      </c>
      <c r="AF383" s="28">
        <v>3.5410000000000001E-5</v>
      </c>
      <c r="AG383" s="28">
        <f t="shared" si="329"/>
        <v>4.4729999999999998E-4</v>
      </c>
      <c r="AH383" s="28">
        <f t="shared" si="330"/>
        <v>1.516E-4</v>
      </c>
      <c r="AI383" s="28">
        <f t="shared" si="331"/>
        <v>1.1370000000000001E-7</v>
      </c>
      <c r="AJ383" s="28">
        <f t="shared" si="332"/>
        <v>1.2789999999999999</v>
      </c>
      <c r="AK383" s="28">
        <f t="shared" si="333"/>
        <v>8.6499999999999994E-2</v>
      </c>
      <c r="AL383" s="28">
        <f t="shared" si="334"/>
        <v>1.1043000000000001</v>
      </c>
      <c r="AM383" s="28">
        <f t="shared" si="335"/>
        <v>0</v>
      </c>
      <c r="AN383" s="28">
        <f t="shared" si="336"/>
        <v>0</v>
      </c>
      <c r="AO383" s="28">
        <f t="shared" si="304"/>
        <v>1.1908000000000001</v>
      </c>
      <c r="AP383" s="47">
        <f t="shared" si="305"/>
        <v>0</v>
      </c>
    </row>
    <row r="384" spans="1:42" x14ac:dyDescent="0.3">
      <c r="A384">
        <v>2400</v>
      </c>
      <c r="B384" s="28">
        <f t="shared" si="307"/>
        <v>4.0300000000000002E-2</v>
      </c>
      <c r="C384" s="28">
        <f t="shared" si="307"/>
        <v>3.7399999999999997E-14</v>
      </c>
      <c r="D384" s="28">
        <f t="shared" si="308"/>
        <v>2.73E-5</v>
      </c>
      <c r="E384" s="28">
        <f t="shared" si="309"/>
        <v>2.6800000000000001E-4</v>
      </c>
      <c r="F384" s="28">
        <f t="shared" si="310"/>
        <v>6.0300000000000002E-5</v>
      </c>
      <c r="G384" s="28">
        <f t="shared" si="311"/>
        <v>1.37E-7</v>
      </c>
      <c r="H384" s="28">
        <f t="shared" si="312"/>
        <v>0.40600000000000003</v>
      </c>
      <c r="I384" s="28">
        <f t="shared" si="313"/>
        <v>5.69</v>
      </c>
      <c r="J384" s="28">
        <f t="shared" si="314"/>
        <v>0.46100000000000002</v>
      </c>
      <c r="K384" s="28">
        <f t="shared" si="315"/>
        <v>3.5300000000000002E-4</v>
      </c>
      <c r="L384" s="28">
        <f t="shared" si="316"/>
        <v>9.2799999999999994E-9</v>
      </c>
      <c r="M384" s="28">
        <f t="shared" si="300"/>
        <v>6.1510000000000007</v>
      </c>
      <c r="N384" s="28">
        <f t="shared" si="301"/>
        <v>3.5300928000000001E-4</v>
      </c>
      <c r="O384">
        <v>2400</v>
      </c>
      <c r="P384" s="47">
        <f t="shared" si="317"/>
        <v>6.8040000000000003E-2</v>
      </c>
      <c r="Q384" s="47">
        <f t="shared" si="318"/>
        <v>1.0656E-13</v>
      </c>
      <c r="R384" s="47">
        <f t="shared" si="319"/>
        <v>4.5720000000000003E-5</v>
      </c>
      <c r="S384" s="47">
        <f t="shared" si="320"/>
        <v>4.572E-4</v>
      </c>
      <c r="T384" s="47">
        <f t="shared" si="321"/>
        <v>9.6840000000000001E-5</v>
      </c>
      <c r="U384" s="47">
        <f t="shared" si="322"/>
        <v>2.5524000000000001E-8</v>
      </c>
      <c r="V384" s="47">
        <f t="shared" si="323"/>
        <v>0.61919999999999997</v>
      </c>
      <c r="W384" s="47">
        <f t="shared" si="324"/>
        <v>3.7440000000000002</v>
      </c>
      <c r="X384" s="47">
        <f t="shared" si="325"/>
        <v>0.79559999999999997</v>
      </c>
      <c r="Y384" s="47">
        <f t="shared" si="326"/>
        <v>5.3279999999999998E-5</v>
      </c>
      <c r="Z384" s="47">
        <f t="shared" si="327"/>
        <v>1.3104E-3</v>
      </c>
      <c r="AA384" s="47">
        <f t="shared" si="302"/>
        <v>4.5396000000000001</v>
      </c>
      <c r="AB384" s="47">
        <f t="shared" si="303"/>
        <v>1.3636799999999999E-3</v>
      </c>
      <c r="AC384">
        <v>2400</v>
      </c>
      <c r="AD384" s="28">
        <f t="shared" si="328"/>
        <v>0.105</v>
      </c>
      <c r="AE384" s="28">
        <f t="shared" si="328"/>
        <v>1.667E-16</v>
      </c>
      <c r="AF384" s="28">
        <v>3.5410000000000001E-5</v>
      </c>
      <c r="AG384" s="28">
        <f t="shared" si="329"/>
        <v>4.4729999999999998E-4</v>
      </c>
      <c r="AH384" s="28">
        <f t="shared" si="330"/>
        <v>1.516E-4</v>
      </c>
      <c r="AI384" s="28">
        <f t="shared" si="331"/>
        <v>1.1370000000000001E-7</v>
      </c>
      <c r="AJ384" s="28">
        <f t="shared" si="332"/>
        <v>1.2789999999999999</v>
      </c>
      <c r="AK384" s="28">
        <f t="shared" si="333"/>
        <v>8.6499999999999994E-2</v>
      </c>
      <c r="AL384" s="28">
        <f t="shared" si="334"/>
        <v>1.1043000000000001</v>
      </c>
      <c r="AM384" s="28">
        <f t="shared" si="335"/>
        <v>0</v>
      </c>
      <c r="AN384" s="28">
        <f t="shared" si="336"/>
        <v>0</v>
      </c>
      <c r="AO384" s="28">
        <f t="shared" si="304"/>
        <v>1.1908000000000001</v>
      </c>
      <c r="AP384" s="47">
        <f t="shared" si="305"/>
        <v>0</v>
      </c>
    </row>
    <row r="385" spans="1:42" x14ac:dyDescent="0.3">
      <c r="A385">
        <v>2401</v>
      </c>
      <c r="B385" s="28">
        <f t="shared" si="307"/>
        <v>4.0300000000000002E-2</v>
      </c>
      <c r="C385" s="28">
        <f t="shared" si="307"/>
        <v>3.7399999999999997E-14</v>
      </c>
      <c r="D385" s="28">
        <f t="shared" si="308"/>
        <v>2.73E-5</v>
      </c>
      <c r="E385" s="28">
        <f t="shared" si="309"/>
        <v>2.6800000000000001E-4</v>
      </c>
      <c r="F385" s="28">
        <f t="shared" si="310"/>
        <v>6.0300000000000002E-5</v>
      </c>
      <c r="G385" s="28">
        <f t="shared" si="311"/>
        <v>1.37E-7</v>
      </c>
      <c r="H385" s="28">
        <f t="shared" si="312"/>
        <v>0.40600000000000003</v>
      </c>
      <c r="I385" s="28">
        <f t="shared" si="313"/>
        <v>5.69</v>
      </c>
      <c r="J385" s="28">
        <f t="shared" si="314"/>
        <v>0.46100000000000002</v>
      </c>
      <c r="K385" s="28">
        <f t="shared" si="315"/>
        <v>3.5300000000000002E-4</v>
      </c>
      <c r="L385" s="28">
        <f t="shared" si="316"/>
        <v>9.2799999999999994E-9</v>
      </c>
      <c r="M385" s="28">
        <f t="shared" si="300"/>
        <v>6.1510000000000007</v>
      </c>
      <c r="N385" s="28">
        <f t="shared" si="301"/>
        <v>3.5300928000000001E-4</v>
      </c>
      <c r="O385">
        <v>2401</v>
      </c>
      <c r="P385" s="47">
        <f t="shared" si="317"/>
        <v>6.8040000000000003E-2</v>
      </c>
      <c r="Q385" s="47">
        <f t="shared" si="318"/>
        <v>1.0656E-13</v>
      </c>
      <c r="R385" s="47">
        <f t="shared" si="319"/>
        <v>4.5720000000000003E-5</v>
      </c>
      <c r="S385" s="47">
        <f t="shared" si="320"/>
        <v>4.572E-4</v>
      </c>
      <c r="T385" s="47">
        <f t="shared" si="321"/>
        <v>9.6840000000000001E-5</v>
      </c>
      <c r="U385" s="47">
        <f t="shared" si="322"/>
        <v>2.5524000000000001E-8</v>
      </c>
      <c r="V385" s="47">
        <f t="shared" si="323"/>
        <v>0.61919999999999997</v>
      </c>
      <c r="W385" s="47">
        <f t="shared" si="324"/>
        <v>3.7440000000000002</v>
      </c>
      <c r="X385" s="47">
        <f t="shared" si="325"/>
        <v>0.79559999999999997</v>
      </c>
      <c r="Y385" s="47">
        <f t="shared" si="326"/>
        <v>5.3279999999999998E-5</v>
      </c>
      <c r="Z385" s="47">
        <f t="shared" si="327"/>
        <v>1.3104E-3</v>
      </c>
      <c r="AA385" s="47">
        <f t="shared" si="302"/>
        <v>4.5396000000000001</v>
      </c>
      <c r="AB385" s="47">
        <f t="shared" si="303"/>
        <v>1.3636799999999999E-3</v>
      </c>
      <c r="AC385">
        <v>2401</v>
      </c>
      <c r="AD385" s="28">
        <f t="shared" si="328"/>
        <v>0.105</v>
      </c>
      <c r="AE385" s="28">
        <f t="shared" si="328"/>
        <v>1.667E-16</v>
      </c>
      <c r="AF385" s="28">
        <v>3.5410000000000001E-5</v>
      </c>
      <c r="AG385" s="28">
        <f t="shared" si="329"/>
        <v>4.4729999999999998E-4</v>
      </c>
      <c r="AH385" s="28">
        <f t="shared" si="330"/>
        <v>1.516E-4</v>
      </c>
      <c r="AI385" s="28">
        <f t="shared" si="331"/>
        <v>1.1370000000000001E-7</v>
      </c>
      <c r="AJ385" s="28">
        <f t="shared" si="332"/>
        <v>1.2789999999999999</v>
      </c>
      <c r="AK385" s="28">
        <f t="shared" si="333"/>
        <v>8.6499999999999994E-2</v>
      </c>
      <c r="AL385" s="28">
        <f t="shared" si="334"/>
        <v>1.1043000000000001</v>
      </c>
      <c r="AM385" s="28">
        <f t="shared" si="335"/>
        <v>0</v>
      </c>
      <c r="AN385" s="28">
        <f t="shared" si="336"/>
        <v>0</v>
      </c>
      <c r="AO385" s="28">
        <f t="shared" si="304"/>
        <v>1.1908000000000001</v>
      </c>
      <c r="AP385" s="47">
        <f t="shared" si="305"/>
        <v>0</v>
      </c>
    </row>
    <row r="386" spans="1:42" x14ac:dyDescent="0.3">
      <c r="A386">
        <v>2402</v>
      </c>
      <c r="B386" s="28">
        <f t="shared" si="307"/>
        <v>4.0300000000000002E-2</v>
      </c>
      <c r="C386" s="28">
        <f t="shared" si="307"/>
        <v>3.7399999999999997E-14</v>
      </c>
      <c r="D386" s="28">
        <f t="shared" si="308"/>
        <v>2.73E-5</v>
      </c>
      <c r="E386" s="28">
        <f t="shared" si="309"/>
        <v>2.6800000000000001E-4</v>
      </c>
      <c r="F386" s="28">
        <f t="shared" si="310"/>
        <v>6.0300000000000002E-5</v>
      </c>
      <c r="G386" s="28">
        <f t="shared" si="311"/>
        <v>1.37E-7</v>
      </c>
      <c r="H386" s="28">
        <f t="shared" si="312"/>
        <v>0.40600000000000003</v>
      </c>
      <c r="I386" s="28">
        <f t="shared" si="313"/>
        <v>5.69</v>
      </c>
      <c r="J386" s="28">
        <f t="shared" si="314"/>
        <v>0.46100000000000002</v>
      </c>
      <c r="K386" s="28">
        <f t="shared" si="315"/>
        <v>3.5300000000000002E-4</v>
      </c>
      <c r="L386" s="28">
        <f t="shared" si="316"/>
        <v>9.2799999999999994E-9</v>
      </c>
      <c r="M386" s="28">
        <f t="shared" si="300"/>
        <v>6.1510000000000007</v>
      </c>
      <c r="N386" s="28">
        <f t="shared" si="301"/>
        <v>3.5300928000000001E-4</v>
      </c>
      <c r="O386">
        <v>2402</v>
      </c>
      <c r="P386" s="47">
        <f t="shared" si="317"/>
        <v>6.8040000000000003E-2</v>
      </c>
      <c r="Q386" s="47">
        <f t="shared" si="318"/>
        <v>1.0656E-13</v>
      </c>
      <c r="R386" s="47">
        <f t="shared" si="319"/>
        <v>4.5720000000000003E-5</v>
      </c>
      <c r="S386" s="47">
        <f t="shared" si="320"/>
        <v>4.572E-4</v>
      </c>
      <c r="T386" s="47">
        <f t="shared" si="321"/>
        <v>9.6840000000000001E-5</v>
      </c>
      <c r="U386" s="47">
        <f t="shared" si="322"/>
        <v>2.5524000000000001E-8</v>
      </c>
      <c r="V386" s="47">
        <f t="shared" si="323"/>
        <v>0.61919999999999997</v>
      </c>
      <c r="W386" s="47">
        <f t="shared" si="324"/>
        <v>3.7440000000000002</v>
      </c>
      <c r="X386" s="47">
        <f t="shared" si="325"/>
        <v>0.79559999999999997</v>
      </c>
      <c r="Y386" s="47">
        <f t="shared" si="326"/>
        <v>5.3279999999999998E-5</v>
      </c>
      <c r="Z386" s="47">
        <f t="shared" si="327"/>
        <v>1.3104E-3</v>
      </c>
      <c r="AA386" s="47">
        <f t="shared" si="302"/>
        <v>4.5396000000000001</v>
      </c>
      <c r="AB386" s="47">
        <f t="shared" si="303"/>
        <v>1.3636799999999999E-3</v>
      </c>
      <c r="AC386">
        <v>2402</v>
      </c>
      <c r="AD386" s="28">
        <f t="shared" si="328"/>
        <v>0.105</v>
      </c>
      <c r="AE386" s="28">
        <f t="shared" si="328"/>
        <v>1.667E-16</v>
      </c>
      <c r="AF386" s="28">
        <v>3.5410000000000001E-5</v>
      </c>
      <c r="AG386" s="28">
        <f t="shared" si="329"/>
        <v>4.4729999999999998E-4</v>
      </c>
      <c r="AH386" s="28">
        <f t="shared" si="330"/>
        <v>1.516E-4</v>
      </c>
      <c r="AI386" s="28">
        <f t="shared" si="331"/>
        <v>1.1370000000000001E-7</v>
      </c>
      <c r="AJ386" s="28">
        <f t="shared" si="332"/>
        <v>1.2789999999999999</v>
      </c>
      <c r="AK386" s="28">
        <f t="shared" si="333"/>
        <v>8.6499999999999994E-2</v>
      </c>
      <c r="AL386" s="28">
        <f t="shared" si="334"/>
        <v>1.1043000000000001</v>
      </c>
      <c r="AM386" s="28">
        <f t="shared" si="335"/>
        <v>0</v>
      </c>
      <c r="AN386" s="28">
        <f t="shared" si="336"/>
        <v>0</v>
      </c>
      <c r="AO386" s="28">
        <f t="shared" si="304"/>
        <v>1.1908000000000001</v>
      </c>
      <c r="AP386" s="47">
        <f t="shared" si="305"/>
        <v>0</v>
      </c>
    </row>
    <row r="387" spans="1:42" x14ac:dyDescent="0.3">
      <c r="A387">
        <v>2403</v>
      </c>
      <c r="B387" s="28">
        <f t="shared" si="307"/>
        <v>4.0300000000000002E-2</v>
      </c>
      <c r="C387" s="28">
        <f t="shared" si="307"/>
        <v>3.7399999999999997E-14</v>
      </c>
      <c r="D387" s="28">
        <f t="shared" si="308"/>
        <v>2.73E-5</v>
      </c>
      <c r="E387" s="28">
        <f t="shared" si="309"/>
        <v>2.6800000000000001E-4</v>
      </c>
      <c r="F387" s="28">
        <f t="shared" si="310"/>
        <v>6.0300000000000002E-5</v>
      </c>
      <c r="G387" s="28">
        <f t="shared" si="311"/>
        <v>1.37E-7</v>
      </c>
      <c r="H387" s="28">
        <f t="shared" si="312"/>
        <v>0.40600000000000003</v>
      </c>
      <c r="I387" s="28">
        <f t="shared" si="313"/>
        <v>5.69</v>
      </c>
      <c r="J387" s="28">
        <f t="shared" si="314"/>
        <v>0.46100000000000002</v>
      </c>
      <c r="K387" s="28">
        <f t="shared" si="315"/>
        <v>3.5300000000000002E-4</v>
      </c>
      <c r="L387" s="28">
        <f t="shared" si="316"/>
        <v>9.2799999999999994E-9</v>
      </c>
      <c r="M387" s="28">
        <f t="shared" si="300"/>
        <v>6.1510000000000007</v>
      </c>
      <c r="N387" s="28">
        <f t="shared" si="301"/>
        <v>3.5300928000000001E-4</v>
      </c>
      <c r="O387">
        <v>2403</v>
      </c>
      <c r="P387" s="47">
        <f t="shared" si="317"/>
        <v>6.8040000000000003E-2</v>
      </c>
      <c r="Q387" s="47">
        <f t="shared" si="318"/>
        <v>1.0656E-13</v>
      </c>
      <c r="R387" s="47">
        <f t="shared" si="319"/>
        <v>4.5720000000000003E-5</v>
      </c>
      <c r="S387" s="47">
        <f t="shared" si="320"/>
        <v>4.572E-4</v>
      </c>
      <c r="T387" s="47">
        <f t="shared" si="321"/>
        <v>9.6840000000000001E-5</v>
      </c>
      <c r="U387" s="47">
        <f t="shared" si="322"/>
        <v>2.5524000000000001E-8</v>
      </c>
      <c r="V387" s="47">
        <f t="shared" si="323"/>
        <v>0.61919999999999997</v>
      </c>
      <c r="W387" s="47">
        <f t="shared" si="324"/>
        <v>3.7440000000000002</v>
      </c>
      <c r="X387" s="47">
        <f t="shared" si="325"/>
        <v>0.79559999999999997</v>
      </c>
      <c r="Y387" s="47">
        <f t="shared" si="326"/>
        <v>5.3279999999999998E-5</v>
      </c>
      <c r="Z387" s="47">
        <f t="shared" si="327"/>
        <v>1.3104E-3</v>
      </c>
      <c r="AA387" s="47">
        <f t="shared" si="302"/>
        <v>4.5396000000000001</v>
      </c>
      <c r="AB387" s="47">
        <f t="shared" si="303"/>
        <v>1.3636799999999999E-3</v>
      </c>
      <c r="AC387">
        <v>2403</v>
      </c>
      <c r="AD387" s="28">
        <f t="shared" si="328"/>
        <v>0.105</v>
      </c>
      <c r="AE387" s="28">
        <f t="shared" si="328"/>
        <v>1.667E-16</v>
      </c>
      <c r="AF387" s="28">
        <v>3.5410000000000001E-5</v>
      </c>
      <c r="AG387" s="28">
        <f t="shared" si="329"/>
        <v>4.4729999999999998E-4</v>
      </c>
      <c r="AH387" s="28">
        <f t="shared" si="330"/>
        <v>1.516E-4</v>
      </c>
      <c r="AI387" s="28">
        <f t="shared" si="331"/>
        <v>1.1370000000000001E-7</v>
      </c>
      <c r="AJ387" s="28">
        <f t="shared" si="332"/>
        <v>1.2789999999999999</v>
      </c>
      <c r="AK387" s="28">
        <f t="shared" si="333"/>
        <v>8.6499999999999994E-2</v>
      </c>
      <c r="AL387" s="28">
        <f t="shared" si="334"/>
        <v>1.1043000000000001</v>
      </c>
      <c r="AM387" s="28">
        <f t="shared" si="335"/>
        <v>0</v>
      </c>
      <c r="AN387" s="28">
        <f t="shared" si="336"/>
        <v>0</v>
      </c>
      <c r="AO387" s="28">
        <f t="shared" si="304"/>
        <v>1.1908000000000001</v>
      </c>
      <c r="AP387" s="47">
        <f t="shared" si="305"/>
        <v>0</v>
      </c>
    </row>
    <row r="388" spans="1:42" x14ac:dyDescent="0.3">
      <c r="A388">
        <v>2404</v>
      </c>
      <c r="B388" s="28">
        <f t="shared" si="307"/>
        <v>4.0300000000000002E-2</v>
      </c>
      <c r="C388" s="28">
        <f t="shared" si="307"/>
        <v>3.7399999999999997E-14</v>
      </c>
      <c r="D388" s="28">
        <f t="shared" si="308"/>
        <v>2.73E-5</v>
      </c>
      <c r="E388" s="28">
        <f t="shared" si="309"/>
        <v>2.6800000000000001E-4</v>
      </c>
      <c r="F388" s="28">
        <f t="shared" si="310"/>
        <v>6.0300000000000002E-5</v>
      </c>
      <c r="G388" s="28">
        <f t="shared" si="311"/>
        <v>1.37E-7</v>
      </c>
      <c r="H388" s="28">
        <f t="shared" si="312"/>
        <v>0.40600000000000003</v>
      </c>
      <c r="I388" s="28">
        <f t="shared" si="313"/>
        <v>5.69</v>
      </c>
      <c r="J388" s="28">
        <f t="shared" si="314"/>
        <v>0.46100000000000002</v>
      </c>
      <c r="K388" s="28">
        <f t="shared" si="315"/>
        <v>3.5300000000000002E-4</v>
      </c>
      <c r="L388" s="28">
        <f t="shared" si="316"/>
        <v>9.2799999999999994E-9</v>
      </c>
      <c r="M388" s="28">
        <f t="shared" si="300"/>
        <v>6.1510000000000007</v>
      </c>
      <c r="N388" s="28">
        <f t="shared" si="301"/>
        <v>3.5300928000000001E-4</v>
      </c>
      <c r="O388">
        <v>2404</v>
      </c>
      <c r="P388" s="47">
        <f t="shared" si="317"/>
        <v>6.8040000000000003E-2</v>
      </c>
      <c r="Q388" s="47">
        <f t="shared" si="318"/>
        <v>1.0656E-13</v>
      </c>
      <c r="R388" s="47">
        <f t="shared" si="319"/>
        <v>4.5720000000000003E-5</v>
      </c>
      <c r="S388" s="47">
        <f t="shared" si="320"/>
        <v>4.572E-4</v>
      </c>
      <c r="T388" s="47">
        <f t="shared" si="321"/>
        <v>9.6840000000000001E-5</v>
      </c>
      <c r="U388" s="47">
        <f t="shared" si="322"/>
        <v>2.5524000000000001E-8</v>
      </c>
      <c r="V388" s="47">
        <f t="shared" si="323"/>
        <v>0.61919999999999997</v>
      </c>
      <c r="W388" s="47">
        <f t="shared" si="324"/>
        <v>3.7440000000000002</v>
      </c>
      <c r="X388" s="47">
        <f t="shared" si="325"/>
        <v>0.79559999999999997</v>
      </c>
      <c r="Y388" s="47">
        <f t="shared" si="326"/>
        <v>5.3279999999999998E-5</v>
      </c>
      <c r="Z388" s="47">
        <f t="shared" si="327"/>
        <v>1.3104E-3</v>
      </c>
      <c r="AA388" s="47">
        <f t="shared" si="302"/>
        <v>4.5396000000000001</v>
      </c>
      <c r="AB388" s="47">
        <f t="shared" si="303"/>
        <v>1.3636799999999999E-3</v>
      </c>
      <c r="AC388">
        <v>2404</v>
      </c>
      <c r="AD388" s="28">
        <f t="shared" si="328"/>
        <v>0.105</v>
      </c>
      <c r="AE388" s="28">
        <f t="shared" si="328"/>
        <v>1.667E-16</v>
      </c>
      <c r="AF388" s="28">
        <v>3.5410000000000001E-5</v>
      </c>
      <c r="AG388" s="28">
        <f t="shared" si="329"/>
        <v>4.4729999999999998E-4</v>
      </c>
      <c r="AH388" s="28">
        <f t="shared" si="330"/>
        <v>1.516E-4</v>
      </c>
      <c r="AI388" s="28">
        <f t="shared" si="331"/>
        <v>1.1370000000000001E-7</v>
      </c>
      <c r="AJ388" s="28">
        <f t="shared" si="332"/>
        <v>1.2789999999999999</v>
      </c>
      <c r="AK388" s="28">
        <f t="shared" si="333"/>
        <v>8.6499999999999994E-2</v>
      </c>
      <c r="AL388" s="28">
        <f t="shared" si="334"/>
        <v>1.1043000000000001</v>
      </c>
      <c r="AM388" s="28">
        <f t="shared" si="335"/>
        <v>0</v>
      </c>
      <c r="AN388" s="28">
        <f t="shared" si="336"/>
        <v>0</v>
      </c>
      <c r="AO388" s="28">
        <f t="shared" si="304"/>
        <v>1.1908000000000001</v>
      </c>
      <c r="AP388" s="47">
        <f t="shared" si="305"/>
        <v>0</v>
      </c>
    </row>
    <row r="389" spans="1:42" x14ac:dyDescent="0.3">
      <c r="A389">
        <v>2405</v>
      </c>
      <c r="B389" s="28">
        <f t="shared" si="307"/>
        <v>4.0300000000000002E-2</v>
      </c>
      <c r="C389" s="28">
        <f t="shared" si="307"/>
        <v>3.7399999999999997E-14</v>
      </c>
      <c r="D389" s="28">
        <f t="shared" si="308"/>
        <v>2.73E-5</v>
      </c>
      <c r="E389" s="28">
        <f t="shared" si="309"/>
        <v>2.6800000000000001E-4</v>
      </c>
      <c r="F389" s="28">
        <f t="shared" si="310"/>
        <v>6.0300000000000002E-5</v>
      </c>
      <c r="G389" s="28">
        <f t="shared" si="311"/>
        <v>1.37E-7</v>
      </c>
      <c r="H389" s="28">
        <f t="shared" si="312"/>
        <v>0.40600000000000003</v>
      </c>
      <c r="I389" s="28">
        <f t="shared" si="313"/>
        <v>5.69</v>
      </c>
      <c r="J389" s="28">
        <f t="shared" si="314"/>
        <v>0.46100000000000002</v>
      </c>
      <c r="K389" s="28">
        <f t="shared" si="315"/>
        <v>3.5300000000000002E-4</v>
      </c>
      <c r="L389" s="28">
        <f t="shared" si="316"/>
        <v>9.2799999999999994E-9</v>
      </c>
      <c r="M389" s="28">
        <f t="shared" ref="M389:M452" si="337">I389+J389</f>
        <v>6.1510000000000007</v>
      </c>
      <c r="N389" s="28">
        <f t="shared" ref="N389:N452" si="338">K389+L389</f>
        <v>3.5300928000000001E-4</v>
      </c>
      <c r="O389">
        <v>2405</v>
      </c>
      <c r="P389" s="47">
        <f t="shared" si="317"/>
        <v>6.8040000000000003E-2</v>
      </c>
      <c r="Q389" s="47">
        <f t="shared" si="318"/>
        <v>1.0656E-13</v>
      </c>
      <c r="R389" s="47">
        <f t="shared" si="319"/>
        <v>4.5720000000000003E-5</v>
      </c>
      <c r="S389" s="47">
        <f t="shared" si="320"/>
        <v>4.572E-4</v>
      </c>
      <c r="T389" s="47">
        <f t="shared" si="321"/>
        <v>9.6840000000000001E-5</v>
      </c>
      <c r="U389" s="47">
        <f t="shared" si="322"/>
        <v>2.5524000000000001E-8</v>
      </c>
      <c r="V389" s="47">
        <f t="shared" si="323"/>
        <v>0.61919999999999997</v>
      </c>
      <c r="W389" s="47">
        <f t="shared" si="324"/>
        <v>3.7440000000000002</v>
      </c>
      <c r="X389" s="47">
        <f t="shared" si="325"/>
        <v>0.79559999999999997</v>
      </c>
      <c r="Y389" s="47">
        <f t="shared" si="326"/>
        <v>5.3279999999999998E-5</v>
      </c>
      <c r="Z389" s="47">
        <f t="shared" si="327"/>
        <v>1.3104E-3</v>
      </c>
      <c r="AA389" s="47">
        <f t="shared" ref="AA389:AA452" si="339">W389+X389</f>
        <v>4.5396000000000001</v>
      </c>
      <c r="AB389" s="47">
        <f t="shared" ref="AB389:AB452" si="340">Y389+Z389</f>
        <v>1.3636799999999999E-3</v>
      </c>
      <c r="AC389">
        <v>2405</v>
      </c>
      <c r="AD389" s="28">
        <f t="shared" si="328"/>
        <v>0.105</v>
      </c>
      <c r="AE389" s="28">
        <f t="shared" si="328"/>
        <v>1.667E-16</v>
      </c>
      <c r="AF389" s="28">
        <v>3.5410000000000001E-5</v>
      </c>
      <c r="AG389" s="28">
        <f t="shared" si="329"/>
        <v>4.4729999999999998E-4</v>
      </c>
      <c r="AH389" s="28">
        <f t="shared" si="330"/>
        <v>1.516E-4</v>
      </c>
      <c r="AI389" s="28">
        <f t="shared" si="331"/>
        <v>1.1370000000000001E-7</v>
      </c>
      <c r="AJ389" s="28">
        <f t="shared" si="332"/>
        <v>1.2789999999999999</v>
      </c>
      <c r="AK389" s="28">
        <f t="shared" si="333"/>
        <v>8.6499999999999994E-2</v>
      </c>
      <c r="AL389" s="28">
        <f t="shared" si="334"/>
        <v>1.1043000000000001</v>
      </c>
      <c r="AM389" s="28">
        <f t="shared" si="335"/>
        <v>0</v>
      </c>
      <c r="AN389" s="28">
        <f t="shared" si="336"/>
        <v>0</v>
      </c>
      <c r="AO389" s="28">
        <f t="shared" ref="AO389:AO452" si="341">AK389+AL389</f>
        <v>1.1908000000000001</v>
      </c>
      <c r="AP389" s="47">
        <f t="shared" ref="AP389:AP452" si="342">AM389+AN389</f>
        <v>0</v>
      </c>
    </row>
    <row r="390" spans="1:42" x14ac:dyDescent="0.3">
      <c r="A390">
        <v>2406</v>
      </c>
      <c r="B390" s="28">
        <f t="shared" si="307"/>
        <v>4.0300000000000002E-2</v>
      </c>
      <c r="C390" s="28">
        <f t="shared" si="307"/>
        <v>3.7399999999999997E-14</v>
      </c>
      <c r="D390" s="28">
        <f t="shared" si="308"/>
        <v>2.73E-5</v>
      </c>
      <c r="E390" s="28">
        <f t="shared" si="309"/>
        <v>2.6800000000000001E-4</v>
      </c>
      <c r="F390" s="28">
        <f t="shared" si="310"/>
        <v>6.0300000000000002E-5</v>
      </c>
      <c r="G390" s="28">
        <f t="shared" si="311"/>
        <v>1.37E-7</v>
      </c>
      <c r="H390" s="28">
        <f t="shared" si="312"/>
        <v>0.40600000000000003</v>
      </c>
      <c r="I390" s="28">
        <f t="shared" si="313"/>
        <v>5.69</v>
      </c>
      <c r="J390" s="28">
        <f t="shared" si="314"/>
        <v>0.46100000000000002</v>
      </c>
      <c r="K390" s="28">
        <f t="shared" si="315"/>
        <v>3.5300000000000002E-4</v>
      </c>
      <c r="L390" s="28">
        <f t="shared" si="316"/>
        <v>9.2799999999999994E-9</v>
      </c>
      <c r="M390" s="28">
        <f t="shared" si="337"/>
        <v>6.1510000000000007</v>
      </c>
      <c r="N390" s="28">
        <f t="shared" si="338"/>
        <v>3.5300928000000001E-4</v>
      </c>
      <c r="O390">
        <v>2406</v>
      </c>
      <c r="P390" s="47">
        <f t="shared" si="317"/>
        <v>6.8040000000000003E-2</v>
      </c>
      <c r="Q390" s="47">
        <f t="shared" si="318"/>
        <v>1.0656E-13</v>
      </c>
      <c r="R390" s="47">
        <f t="shared" si="319"/>
        <v>4.5720000000000003E-5</v>
      </c>
      <c r="S390" s="47">
        <f t="shared" si="320"/>
        <v>4.572E-4</v>
      </c>
      <c r="T390" s="47">
        <f t="shared" si="321"/>
        <v>9.6840000000000001E-5</v>
      </c>
      <c r="U390" s="47">
        <f t="shared" si="322"/>
        <v>2.5524000000000001E-8</v>
      </c>
      <c r="V390" s="47">
        <f t="shared" si="323"/>
        <v>0.61919999999999997</v>
      </c>
      <c r="W390" s="47">
        <f t="shared" si="324"/>
        <v>3.7440000000000002</v>
      </c>
      <c r="X390" s="47">
        <f t="shared" si="325"/>
        <v>0.79559999999999997</v>
      </c>
      <c r="Y390" s="47">
        <f t="shared" si="326"/>
        <v>5.3279999999999998E-5</v>
      </c>
      <c r="Z390" s="47">
        <f t="shared" si="327"/>
        <v>1.3104E-3</v>
      </c>
      <c r="AA390" s="47">
        <f t="shared" si="339"/>
        <v>4.5396000000000001</v>
      </c>
      <c r="AB390" s="47">
        <f t="shared" si="340"/>
        <v>1.3636799999999999E-3</v>
      </c>
      <c r="AC390">
        <v>2406</v>
      </c>
      <c r="AD390" s="28">
        <f t="shared" si="328"/>
        <v>0.105</v>
      </c>
      <c r="AE390" s="28">
        <f t="shared" si="328"/>
        <v>1.667E-16</v>
      </c>
      <c r="AF390" s="28">
        <v>3.5410000000000001E-5</v>
      </c>
      <c r="AG390" s="28">
        <f t="shared" si="329"/>
        <v>4.4729999999999998E-4</v>
      </c>
      <c r="AH390" s="28">
        <f t="shared" si="330"/>
        <v>1.516E-4</v>
      </c>
      <c r="AI390" s="28">
        <f t="shared" si="331"/>
        <v>1.1370000000000001E-7</v>
      </c>
      <c r="AJ390" s="28">
        <f t="shared" si="332"/>
        <v>1.2789999999999999</v>
      </c>
      <c r="AK390" s="28">
        <f t="shared" si="333"/>
        <v>8.6499999999999994E-2</v>
      </c>
      <c r="AL390" s="28">
        <f t="shared" si="334"/>
        <v>1.1043000000000001</v>
      </c>
      <c r="AM390" s="28">
        <f t="shared" si="335"/>
        <v>0</v>
      </c>
      <c r="AN390" s="28">
        <f t="shared" si="336"/>
        <v>0</v>
      </c>
      <c r="AO390" s="28">
        <f t="shared" si="341"/>
        <v>1.1908000000000001</v>
      </c>
      <c r="AP390" s="47">
        <f t="shared" si="342"/>
        <v>0</v>
      </c>
    </row>
    <row r="391" spans="1:42" x14ac:dyDescent="0.3">
      <c r="A391">
        <v>2407</v>
      </c>
      <c r="B391" s="28">
        <f t="shared" si="307"/>
        <v>4.0300000000000002E-2</v>
      </c>
      <c r="C391" s="28">
        <f t="shared" si="307"/>
        <v>3.7399999999999997E-14</v>
      </c>
      <c r="D391" s="28">
        <f t="shared" si="308"/>
        <v>2.73E-5</v>
      </c>
      <c r="E391" s="28">
        <f t="shared" si="309"/>
        <v>2.6800000000000001E-4</v>
      </c>
      <c r="F391" s="28">
        <f t="shared" si="310"/>
        <v>6.0300000000000002E-5</v>
      </c>
      <c r="G391" s="28">
        <f t="shared" si="311"/>
        <v>1.37E-7</v>
      </c>
      <c r="H391" s="28">
        <f t="shared" si="312"/>
        <v>0.40600000000000003</v>
      </c>
      <c r="I391" s="28">
        <f t="shared" si="313"/>
        <v>5.69</v>
      </c>
      <c r="J391" s="28">
        <f t="shared" si="314"/>
        <v>0.46100000000000002</v>
      </c>
      <c r="K391" s="28">
        <f t="shared" si="315"/>
        <v>3.5300000000000002E-4</v>
      </c>
      <c r="L391" s="28">
        <f t="shared" si="316"/>
        <v>9.2799999999999994E-9</v>
      </c>
      <c r="M391" s="28">
        <f t="shared" si="337"/>
        <v>6.1510000000000007</v>
      </c>
      <c r="N391" s="28">
        <f t="shared" si="338"/>
        <v>3.5300928000000001E-4</v>
      </c>
      <c r="O391">
        <v>2407</v>
      </c>
      <c r="P391" s="47">
        <f t="shared" si="317"/>
        <v>6.8040000000000003E-2</v>
      </c>
      <c r="Q391" s="47">
        <f t="shared" si="318"/>
        <v>1.0656E-13</v>
      </c>
      <c r="R391" s="47">
        <f t="shared" si="319"/>
        <v>4.5720000000000003E-5</v>
      </c>
      <c r="S391" s="47">
        <f t="shared" si="320"/>
        <v>4.572E-4</v>
      </c>
      <c r="T391" s="47">
        <f t="shared" si="321"/>
        <v>9.6840000000000001E-5</v>
      </c>
      <c r="U391" s="47">
        <f t="shared" si="322"/>
        <v>2.5524000000000001E-8</v>
      </c>
      <c r="V391" s="47">
        <f t="shared" si="323"/>
        <v>0.61919999999999997</v>
      </c>
      <c r="W391" s="47">
        <f t="shared" si="324"/>
        <v>3.7440000000000002</v>
      </c>
      <c r="X391" s="47">
        <f t="shared" si="325"/>
        <v>0.79559999999999997</v>
      </c>
      <c r="Y391" s="47">
        <f t="shared" si="326"/>
        <v>5.3279999999999998E-5</v>
      </c>
      <c r="Z391" s="47">
        <f t="shared" si="327"/>
        <v>1.3104E-3</v>
      </c>
      <c r="AA391" s="47">
        <f t="shared" si="339"/>
        <v>4.5396000000000001</v>
      </c>
      <c r="AB391" s="47">
        <f t="shared" si="340"/>
        <v>1.3636799999999999E-3</v>
      </c>
      <c r="AC391">
        <v>2407</v>
      </c>
      <c r="AD391" s="28">
        <f t="shared" si="328"/>
        <v>0.105</v>
      </c>
      <c r="AE391" s="28">
        <f t="shared" si="328"/>
        <v>1.667E-16</v>
      </c>
      <c r="AF391" s="28">
        <v>3.5410000000000001E-5</v>
      </c>
      <c r="AG391" s="28">
        <f t="shared" si="329"/>
        <v>4.4729999999999998E-4</v>
      </c>
      <c r="AH391" s="28">
        <f t="shared" si="330"/>
        <v>1.516E-4</v>
      </c>
      <c r="AI391" s="28">
        <f t="shared" si="331"/>
        <v>1.1370000000000001E-7</v>
      </c>
      <c r="AJ391" s="28">
        <f t="shared" si="332"/>
        <v>1.2789999999999999</v>
      </c>
      <c r="AK391" s="28">
        <f t="shared" si="333"/>
        <v>8.6499999999999994E-2</v>
      </c>
      <c r="AL391" s="28">
        <f t="shared" si="334"/>
        <v>1.1043000000000001</v>
      </c>
      <c r="AM391" s="28">
        <f t="shared" si="335"/>
        <v>0</v>
      </c>
      <c r="AN391" s="28">
        <f t="shared" si="336"/>
        <v>0</v>
      </c>
      <c r="AO391" s="28">
        <f t="shared" si="341"/>
        <v>1.1908000000000001</v>
      </c>
      <c r="AP391" s="47">
        <f t="shared" si="342"/>
        <v>0</v>
      </c>
    </row>
    <row r="392" spans="1:42" x14ac:dyDescent="0.3">
      <c r="A392">
        <v>2408</v>
      </c>
      <c r="B392" s="28">
        <f t="shared" si="307"/>
        <v>4.0300000000000002E-2</v>
      </c>
      <c r="C392" s="28">
        <f t="shared" si="307"/>
        <v>3.7399999999999997E-14</v>
      </c>
      <c r="D392" s="28">
        <f t="shared" si="308"/>
        <v>2.73E-5</v>
      </c>
      <c r="E392" s="28">
        <f t="shared" si="309"/>
        <v>2.6800000000000001E-4</v>
      </c>
      <c r="F392" s="28">
        <f t="shared" si="310"/>
        <v>6.0300000000000002E-5</v>
      </c>
      <c r="G392" s="28">
        <f t="shared" si="311"/>
        <v>1.37E-7</v>
      </c>
      <c r="H392" s="28">
        <f t="shared" si="312"/>
        <v>0.40600000000000003</v>
      </c>
      <c r="I392" s="28">
        <f t="shared" si="313"/>
        <v>5.69</v>
      </c>
      <c r="J392" s="28">
        <f t="shared" si="314"/>
        <v>0.46100000000000002</v>
      </c>
      <c r="K392" s="28">
        <f t="shared" si="315"/>
        <v>3.5300000000000002E-4</v>
      </c>
      <c r="L392" s="28">
        <f t="shared" si="316"/>
        <v>9.2799999999999994E-9</v>
      </c>
      <c r="M392" s="28">
        <f t="shared" si="337"/>
        <v>6.1510000000000007</v>
      </c>
      <c r="N392" s="28">
        <f t="shared" si="338"/>
        <v>3.5300928000000001E-4</v>
      </c>
      <c r="O392">
        <v>2408</v>
      </c>
      <c r="P392" s="47">
        <f t="shared" si="317"/>
        <v>6.8040000000000003E-2</v>
      </c>
      <c r="Q392" s="47">
        <f t="shared" si="318"/>
        <v>1.0656E-13</v>
      </c>
      <c r="R392" s="47">
        <f t="shared" si="319"/>
        <v>4.5720000000000003E-5</v>
      </c>
      <c r="S392" s="47">
        <f t="shared" si="320"/>
        <v>4.572E-4</v>
      </c>
      <c r="T392" s="47">
        <f t="shared" si="321"/>
        <v>9.6840000000000001E-5</v>
      </c>
      <c r="U392" s="47">
        <f t="shared" si="322"/>
        <v>2.5524000000000001E-8</v>
      </c>
      <c r="V392" s="47">
        <f t="shared" si="323"/>
        <v>0.61919999999999997</v>
      </c>
      <c r="W392" s="47">
        <f t="shared" si="324"/>
        <v>3.7440000000000002</v>
      </c>
      <c r="X392" s="47">
        <f t="shared" si="325"/>
        <v>0.79559999999999997</v>
      </c>
      <c r="Y392" s="47">
        <f t="shared" si="326"/>
        <v>5.3279999999999998E-5</v>
      </c>
      <c r="Z392" s="47">
        <f t="shared" si="327"/>
        <v>1.3104E-3</v>
      </c>
      <c r="AA392" s="47">
        <f t="shared" si="339"/>
        <v>4.5396000000000001</v>
      </c>
      <c r="AB392" s="47">
        <f t="shared" si="340"/>
        <v>1.3636799999999999E-3</v>
      </c>
      <c r="AC392">
        <v>2408</v>
      </c>
      <c r="AD392" s="28">
        <f t="shared" si="328"/>
        <v>0.105</v>
      </c>
      <c r="AE392" s="28">
        <f t="shared" si="328"/>
        <v>1.667E-16</v>
      </c>
      <c r="AF392" s="28">
        <v>3.5410000000000001E-5</v>
      </c>
      <c r="AG392" s="28">
        <f t="shared" si="329"/>
        <v>4.4729999999999998E-4</v>
      </c>
      <c r="AH392" s="28">
        <f t="shared" si="330"/>
        <v>1.516E-4</v>
      </c>
      <c r="AI392" s="28">
        <f t="shared" si="331"/>
        <v>1.1370000000000001E-7</v>
      </c>
      <c r="AJ392" s="28">
        <f t="shared" si="332"/>
        <v>1.2789999999999999</v>
      </c>
      <c r="AK392" s="28">
        <f t="shared" si="333"/>
        <v>8.6499999999999994E-2</v>
      </c>
      <c r="AL392" s="28">
        <f t="shared" si="334"/>
        <v>1.1043000000000001</v>
      </c>
      <c r="AM392" s="28">
        <f t="shared" si="335"/>
        <v>0</v>
      </c>
      <c r="AN392" s="28">
        <f t="shared" si="336"/>
        <v>0</v>
      </c>
      <c r="AO392" s="28">
        <f t="shared" si="341"/>
        <v>1.1908000000000001</v>
      </c>
      <c r="AP392" s="47">
        <f t="shared" si="342"/>
        <v>0</v>
      </c>
    </row>
    <row r="393" spans="1:42" x14ac:dyDescent="0.3">
      <c r="A393">
        <v>2409</v>
      </c>
      <c r="B393" s="28">
        <f t="shared" si="307"/>
        <v>4.0300000000000002E-2</v>
      </c>
      <c r="C393" s="28">
        <f t="shared" si="307"/>
        <v>3.7399999999999997E-14</v>
      </c>
      <c r="D393" s="28">
        <f t="shared" si="308"/>
        <v>2.73E-5</v>
      </c>
      <c r="E393" s="28">
        <f t="shared" si="309"/>
        <v>2.6800000000000001E-4</v>
      </c>
      <c r="F393" s="28">
        <f t="shared" si="310"/>
        <v>6.0300000000000002E-5</v>
      </c>
      <c r="G393" s="28">
        <f t="shared" si="311"/>
        <v>1.37E-7</v>
      </c>
      <c r="H393" s="28">
        <f t="shared" si="312"/>
        <v>0.40600000000000003</v>
      </c>
      <c r="I393" s="28">
        <f t="shared" si="313"/>
        <v>5.69</v>
      </c>
      <c r="J393" s="28">
        <f t="shared" si="314"/>
        <v>0.46100000000000002</v>
      </c>
      <c r="K393" s="28">
        <f t="shared" si="315"/>
        <v>3.5300000000000002E-4</v>
      </c>
      <c r="L393" s="28">
        <f t="shared" si="316"/>
        <v>9.2799999999999994E-9</v>
      </c>
      <c r="M393" s="28">
        <f t="shared" si="337"/>
        <v>6.1510000000000007</v>
      </c>
      <c r="N393" s="28">
        <f t="shared" si="338"/>
        <v>3.5300928000000001E-4</v>
      </c>
      <c r="O393">
        <v>2409</v>
      </c>
      <c r="P393" s="47">
        <f t="shared" si="317"/>
        <v>6.8040000000000003E-2</v>
      </c>
      <c r="Q393" s="47">
        <f t="shared" si="318"/>
        <v>1.0656E-13</v>
      </c>
      <c r="R393" s="47">
        <f t="shared" si="319"/>
        <v>4.5720000000000003E-5</v>
      </c>
      <c r="S393" s="47">
        <f t="shared" si="320"/>
        <v>4.572E-4</v>
      </c>
      <c r="T393" s="47">
        <f t="shared" si="321"/>
        <v>9.6840000000000001E-5</v>
      </c>
      <c r="U393" s="47">
        <f t="shared" si="322"/>
        <v>2.5524000000000001E-8</v>
      </c>
      <c r="V393" s="47">
        <f t="shared" si="323"/>
        <v>0.61919999999999997</v>
      </c>
      <c r="W393" s="47">
        <f t="shared" si="324"/>
        <v>3.7440000000000002</v>
      </c>
      <c r="X393" s="47">
        <f t="shared" si="325"/>
        <v>0.79559999999999997</v>
      </c>
      <c r="Y393" s="47">
        <f t="shared" si="326"/>
        <v>5.3279999999999998E-5</v>
      </c>
      <c r="Z393" s="47">
        <f t="shared" si="327"/>
        <v>1.3104E-3</v>
      </c>
      <c r="AA393" s="47">
        <f t="shared" si="339"/>
        <v>4.5396000000000001</v>
      </c>
      <c r="AB393" s="47">
        <f t="shared" si="340"/>
        <v>1.3636799999999999E-3</v>
      </c>
      <c r="AC393">
        <v>2409</v>
      </c>
      <c r="AD393" s="28">
        <f t="shared" si="328"/>
        <v>0.105</v>
      </c>
      <c r="AE393" s="28">
        <f t="shared" si="328"/>
        <v>1.667E-16</v>
      </c>
      <c r="AF393" s="28">
        <v>3.5410000000000001E-5</v>
      </c>
      <c r="AG393" s="28">
        <f t="shared" si="329"/>
        <v>4.4729999999999998E-4</v>
      </c>
      <c r="AH393" s="28">
        <f t="shared" si="330"/>
        <v>1.516E-4</v>
      </c>
      <c r="AI393" s="28">
        <f t="shared" si="331"/>
        <v>1.1370000000000001E-7</v>
      </c>
      <c r="AJ393" s="28">
        <f t="shared" si="332"/>
        <v>1.2789999999999999</v>
      </c>
      <c r="AK393" s="28">
        <f t="shared" si="333"/>
        <v>8.6499999999999994E-2</v>
      </c>
      <c r="AL393" s="28">
        <f t="shared" si="334"/>
        <v>1.1043000000000001</v>
      </c>
      <c r="AM393" s="28">
        <f t="shared" si="335"/>
        <v>0</v>
      </c>
      <c r="AN393" s="28">
        <f t="shared" si="336"/>
        <v>0</v>
      </c>
      <c r="AO393" s="28">
        <f t="shared" si="341"/>
        <v>1.1908000000000001</v>
      </c>
      <c r="AP393" s="47">
        <f t="shared" si="342"/>
        <v>0</v>
      </c>
    </row>
    <row r="394" spans="1:42" x14ac:dyDescent="0.3">
      <c r="A394">
        <v>2410</v>
      </c>
      <c r="B394" s="28">
        <f t="shared" si="307"/>
        <v>4.0300000000000002E-2</v>
      </c>
      <c r="C394" s="28">
        <f t="shared" si="307"/>
        <v>3.7399999999999997E-14</v>
      </c>
      <c r="D394" s="28">
        <f t="shared" si="308"/>
        <v>2.73E-5</v>
      </c>
      <c r="E394" s="28">
        <f t="shared" si="309"/>
        <v>2.6800000000000001E-4</v>
      </c>
      <c r="F394" s="28">
        <f t="shared" si="310"/>
        <v>6.0300000000000002E-5</v>
      </c>
      <c r="G394" s="28">
        <f t="shared" si="311"/>
        <v>1.37E-7</v>
      </c>
      <c r="H394" s="28">
        <f t="shared" si="312"/>
        <v>0.40600000000000003</v>
      </c>
      <c r="I394" s="28">
        <f t="shared" si="313"/>
        <v>5.69</v>
      </c>
      <c r="J394" s="28">
        <f t="shared" si="314"/>
        <v>0.46100000000000002</v>
      </c>
      <c r="K394" s="28">
        <f t="shared" si="315"/>
        <v>3.5300000000000002E-4</v>
      </c>
      <c r="L394" s="28">
        <f t="shared" si="316"/>
        <v>9.2799999999999994E-9</v>
      </c>
      <c r="M394" s="28">
        <f t="shared" si="337"/>
        <v>6.1510000000000007</v>
      </c>
      <c r="N394" s="28">
        <f t="shared" si="338"/>
        <v>3.5300928000000001E-4</v>
      </c>
      <c r="O394">
        <v>2410</v>
      </c>
      <c r="P394" s="47">
        <f t="shared" si="317"/>
        <v>6.8040000000000003E-2</v>
      </c>
      <c r="Q394" s="47">
        <f t="shared" si="318"/>
        <v>1.0656E-13</v>
      </c>
      <c r="R394" s="47">
        <f t="shared" si="319"/>
        <v>4.5720000000000003E-5</v>
      </c>
      <c r="S394" s="47">
        <f t="shared" si="320"/>
        <v>4.572E-4</v>
      </c>
      <c r="T394" s="47">
        <f t="shared" si="321"/>
        <v>9.6840000000000001E-5</v>
      </c>
      <c r="U394" s="47">
        <f t="shared" si="322"/>
        <v>2.5524000000000001E-8</v>
      </c>
      <c r="V394" s="47">
        <f t="shared" si="323"/>
        <v>0.61919999999999997</v>
      </c>
      <c r="W394" s="47">
        <f t="shared" si="324"/>
        <v>3.7440000000000002</v>
      </c>
      <c r="X394" s="47">
        <f t="shared" si="325"/>
        <v>0.79559999999999997</v>
      </c>
      <c r="Y394" s="47">
        <f t="shared" si="326"/>
        <v>5.3279999999999998E-5</v>
      </c>
      <c r="Z394" s="47">
        <f t="shared" si="327"/>
        <v>1.3104E-3</v>
      </c>
      <c r="AA394" s="47">
        <f t="shared" si="339"/>
        <v>4.5396000000000001</v>
      </c>
      <c r="AB394" s="47">
        <f t="shared" si="340"/>
        <v>1.3636799999999999E-3</v>
      </c>
      <c r="AC394">
        <v>2410</v>
      </c>
      <c r="AD394" s="28">
        <f t="shared" si="328"/>
        <v>0.105</v>
      </c>
      <c r="AE394" s="28">
        <f t="shared" si="328"/>
        <v>1.667E-16</v>
      </c>
      <c r="AF394" s="28">
        <v>3.5410000000000001E-5</v>
      </c>
      <c r="AG394" s="28">
        <f t="shared" si="329"/>
        <v>4.4729999999999998E-4</v>
      </c>
      <c r="AH394" s="28">
        <f t="shared" si="330"/>
        <v>1.516E-4</v>
      </c>
      <c r="AI394" s="28">
        <f t="shared" si="331"/>
        <v>1.1370000000000001E-7</v>
      </c>
      <c r="AJ394" s="28">
        <f t="shared" si="332"/>
        <v>1.2789999999999999</v>
      </c>
      <c r="AK394" s="28">
        <f t="shared" si="333"/>
        <v>8.6499999999999994E-2</v>
      </c>
      <c r="AL394" s="28">
        <f t="shared" si="334"/>
        <v>1.1043000000000001</v>
      </c>
      <c r="AM394" s="28">
        <f t="shared" si="335"/>
        <v>0</v>
      </c>
      <c r="AN394" s="28">
        <f t="shared" si="336"/>
        <v>0</v>
      </c>
      <c r="AO394" s="28">
        <f t="shared" si="341"/>
        <v>1.1908000000000001</v>
      </c>
      <c r="AP394" s="47">
        <f t="shared" si="342"/>
        <v>0</v>
      </c>
    </row>
    <row r="395" spans="1:42" x14ac:dyDescent="0.3">
      <c r="A395">
        <v>2411</v>
      </c>
      <c r="B395" s="28">
        <f t="shared" si="307"/>
        <v>4.0300000000000002E-2</v>
      </c>
      <c r="C395" s="28">
        <f t="shared" si="307"/>
        <v>3.7399999999999997E-14</v>
      </c>
      <c r="D395" s="28">
        <f t="shared" si="308"/>
        <v>2.73E-5</v>
      </c>
      <c r="E395" s="28">
        <f t="shared" si="309"/>
        <v>2.6800000000000001E-4</v>
      </c>
      <c r="F395" s="28">
        <f t="shared" si="310"/>
        <v>6.0300000000000002E-5</v>
      </c>
      <c r="G395" s="28">
        <f t="shared" si="311"/>
        <v>1.37E-7</v>
      </c>
      <c r="H395" s="28">
        <f t="shared" si="312"/>
        <v>0.40600000000000003</v>
      </c>
      <c r="I395" s="28">
        <f t="shared" si="313"/>
        <v>5.69</v>
      </c>
      <c r="J395" s="28">
        <f t="shared" si="314"/>
        <v>0.46100000000000002</v>
      </c>
      <c r="K395" s="28">
        <f t="shared" si="315"/>
        <v>3.5300000000000002E-4</v>
      </c>
      <c r="L395" s="28">
        <f t="shared" si="316"/>
        <v>9.2799999999999994E-9</v>
      </c>
      <c r="M395" s="28">
        <f t="shared" si="337"/>
        <v>6.1510000000000007</v>
      </c>
      <c r="N395" s="28">
        <f t="shared" si="338"/>
        <v>3.5300928000000001E-4</v>
      </c>
      <c r="O395">
        <v>2411</v>
      </c>
      <c r="P395" s="47">
        <f t="shared" si="317"/>
        <v>6.8040000000000003E-2</v>
      </c>
      <c r="Q395" s="47">
        <f t="shared" si="318"/>
        <v>1.0656E-13</v>
      </c>
      <c r="R395" s="47">
        <f t="shared" si="319"/>
        <v>4.5720000000000003E-5</v>
      </c>
      <c r="S395" s="47">
        <f t="shared" si="320"/>
        <v>4.572E-4</v>
      </c>
      <c r="T395" s="47">
        <f t="shared" si="321"/>
        <v>9.6840000000000001E-5</v>
      </c>
      <c r="U395" s="47">
        <f t="shared" si="322"/>
        <v>2.5524000000000001E-8</v>
      </c>
      <c r="V395" s="47">
        <f t="shared" si="323"/>
        <v>0.61919999999999997</v>
      </c>
      <c r="W395" s="47">
        <f t="shared" si="324"/>
        <v>3.7440000000000002</v>
      </c>
      <c r="X395" s="47">
        <f t="shared" si="325"/>
        <v>0.79559999999999997</v>
      </c>
      <c r="Y395" s="47">
        <f t="shared" si="326"/>
        <v>5.3279999999999998E-5</v>
      </c>
      <c r="Z395" s="47">
        <f t="shared" si="327"/>
        <v>1.3104E-3</v>
      </c>
      <c r="AA395" s="47">
        <f t="shared" si="339"/>
        <v>4.5396000000000001</v>
      </c>
      <c r="AB395" s="47">
        <f t="shared" si="340"/>
        <v>1.3636799999999999E-3</v>
      </c>
      <c r="AC395">
        <v>2411</v>
      </c>
      <c r="AD395" s="28">
        <f t="shared" si="328"/>
        <v>0.105</v>
      </c>
      <c r="AE395" s="28">
        <f t="shared" si="328"/>
        <v>1.667E-16</v>
      </c>
      <c r="AF395" s="28">
        <v>3.5410000000000001E-5</v>
      </c>
      <c r="AG395" s="28">
        <f t="shared" si="329"/>
        <v>4.4729999999999998E-4</v>
      </c>
      <c r="AH395" s="28">
        <f t="shared" si="330"/>
        <v>1.516E-4</v>
      </c>
      <c r="AI395" s="28">
        <f t="shared" si="331"/>
        <v>1.1370000000000001E-7</v>
      </c>
      <c r="AJ395" s="28">
        <f t="shared" si="332"/>
        <v>1.2789999999999999</v>
      </c>
      <c r="AK395" s="28">
        <f t="shared" si="333"/>
        <v>8.6499999999999994E-2</v>
      </c>
      <c r="AL395" s="28">
        <f t="shared" si="334"/>
        <v>1.1043000000000001</v>
      </c>
      <c r="AM395" s="28">
        <f t="shared" si="335"/>
        <v>0</v>
      </c>
      <c r="AN395" s="28">
        <f t="shared" si="336"/>
        <v>0</v>
      </c>
      <c r="AO395" s="28">
        <f t="shared" si="341"/>
        <v>1.1908000000000001</v>
      </c>
      <c r="AP395" s="47">
        <f t="shared" si="342"/>
        <v>0</v>
      </c>
    </row>
    <row r="396" spans="1:42" x14ac:dyDescent="0.3">
      <c r="A396">
        <v>2412</v>
      </c>
      <c r="B396" s="28">
        <f t="shared" si="307"/>
        <v>4.0300000000000002E-2</v>
      </c>
      <c r="C396" s="28">
        <f t="shared" si="307"/>
        <v>3.7399999999999997E-14</v>
      </c>
      <c r="D396" s="28">
        <f t="shared" si="308"/>
        <v>2.73E-5</v>
      </c>
      <c r="E396" s="28">
        <f t="shared" si="309"/>
        <v>2.6800000000000001E-4</v>
      </c>
      <c r="F396" s="28">
        <f t="shared" si="310"/>
        <v>6.0300000000000002E-5</v>
      </c>
      <c r="G396" s="28">
        <f t="shared" si="311"/>
        <v>1.37E-7</v>
      </c>
      <c r="H396" s="28">
        <f t="shared" si="312"/>
        <v>0.40600000000000003</v>
      </c>
      <c r="I396" s="28">
        <f t="shared" si="313"/>
        <v>5.69</v>
      </c>
      <c r="J396" s="28">
        <f t="shared" si="314"/>
        <v>0.46100000000000002</v>
      </c>
      <c r="K396" s="28">
        <f t="shared" si="315"/>
        <v>3.5300000000000002E-4</v>
      </c>
      <c r="L396" s="28">
        <f t="shared" si="316"/>
        <v>9.2799999999999994E-9</v>
      </c>
      <c r="M396" s="28">
        <f t="shared" si="337"/>
        <v>6.1510000000000007</v>
      </c>
      <c r="N396" s="28">
        <f t="shared" si="338"/>
        <v>3.5300928000000001E-4</v>
      </c>
      <c r="O396">
        <v>2412</v>
      </c>
      <c r="P396" s="47">
        <f t="shared" si="317"/>
        <v>6.8040000000000003E-2</v>
      </c>
      <c r="Q396" s="47">
        <f t="shared" si="318"/>
        <v>1.0656E-13</v>
      </c>
      <c r="R396" s="47">
        <f t="shared" si="319"/>
        <v>4.5720000000000003E-5</v>
      </c>
      <c r="S396" s="47">
        <f t="shared" si="320"/>
        <v>4.572E-4</v>
      </c>
      <c r="T396" s="47">
        <f t="shared" si="321"/>
        <v>9.6840000000000001E-5</v>
      </c>
      <c r="U396" s="47">
        <f t="shared" si="322"/>
        <v>2.5524000000000001E-8</v>
      </c>
      <c r="V396" s="47">
        <f t="shared" si="323"/>
        <v>0.61919999999999997</v>
      </c>
      <c r="W396" s="47">
        <f t="shared" si="324"/>
        <v>3.7440000000000002</v>
      </c>
      <c r="X396" s="47">
        <f t="shared" si="325"/>
        <v>0.79559999999999997</v>
      </c>
      <c r="Y396" s="47">
        <f t="shared" si="326"/>
        <v>5.3279999999999998E-5</v>
      </c>
      <c r="Z396" s="47">
        <f t="shared" si="327"/>
        <v>1.3104E-3</v>
      </c>
      <c r="AA396" s="47">
        <f t="shared" si="339"/>
        <v>4.5396000000000001</v>
      </c>
      <c r="AB396" s="47">
        <f t="shared" si="340"/>
        <v>1.3636799999999999E-3</v>
      </c>
      <c r="AC396">
        <v>2412</v>
      </c>
      <c r="AD396" s="28">
        <f t="shared" si="328"/>
        <v>0.105</v>
      </c>
      <c r="AE396" s="28">
        <f t="shared" si="328"/>
        <v>1.667E-16</v>
      </c>
      <c r="AF396" s="28">
        <v>3.5410000000000001E-5</v>
      </c>
      <c r="AG396" s="28">
        <f t="shared" si="329"/>
        <v>4.4729999999999998E-4</v>
      </c>
      <c r="AH396" s="28">
        <f t="shared" si="330"/>
        <v>1.516E-4</v>
      </c>
      <c r="AI396" s="28">
        <f t="shared" si="331"/>
        <v>1.1370000000000001E-7</v>
      </c>
      <c r="AJ396" s="28">
        <f t="shared" si="332"/>
        <v>1.2789999999999999</v>
      </c>
      <c r="AK396" s="28">
        <f t="shared" si="333"/>
        <v>8.6499999999999994E-2</v>
      </c>
      <c r="AL396" s="28">
        <f t="shared" si="334"/>
        <v>1.1043000000000001</v>
      </c>
      <c r="AM396" s="28">
        <f t="shared" si="335"/>
        <v>0</v>
      </c>
      <c r="AN396" s="28">
        <f t="shared" si="336"/>
        <v>0</v>
      </c>
      <c r="AO396" s="28">
        <f t="shared" si="341"/>
        <v>1.1908000000000001</v>
      </c>
      <c r="AP396" s="47">
        <f t="shared" si="342"/>
        <v>0</v>
      </c>
    </row>
    <row r="397" spans="1:42" x14ac:dyDescent="0.3">
      <c r="A397">
        <v>2413</v>
      </c>
      <c r="B397" s="28">
        <f t="shared" si="307"/>
        <v>4.0300000000000002E-2</v>
      </c>
      <c r="C397" s="28">
        <f t="shared" si="307"/>
        <v>3.7399999999999997E-14</v>
      </c>
      <c r="D397" s="28">
        <f t="shared" si="308"/>
        <v>2.73E-5</v>
      </c>
      <c r="E397" s="28">
        <f t="shared" si="309"/>
        <v>2.6800000000000001E-4</v>
      </c>
      <c r="F397" s="28">
        <f t="shared" si="310"/>
        <v>6.0300000000000002E-5</v>
      </c>
      <c r="G397" s="28">
        <f t="shared" si="311"/>
        <v>1.37E-7</v>
      </c>
      <c r="H397" s="28">
        <f t="shared" si="312"/>
        <v>0.40600000000000003</v>
      </c>
      <c r="I397" s="28">
        <f t="shared" si="313"/>
        <v>5.69</v>
      </c>
      <c r="J397" s="28">
        <f t="shared" si="314"/>
        <v>0.46100000000000002</v>
      </c>
      <c r="K397" s="28">
        <f t="shared" si="315"/>
        <v>3.5300000000000002E-4</v>
      </c>
      <c r="L397" s="28">
        <f t="shared" si="316"/>
        <v>9.2799999999999994E-9</v>
      </c>
      <c r="M397" s="28">
        <f t="shared" si="337"/>
        <v>6.1510000000000007</v>
      </c>
      <c r="N397" s="28">
        <f t="shared" si="338"/>
        <v>3.5300928000000001E-4</v>
      </c>
      <c r="O397">
        <v>2413</v>
      </c>
      <c r="P397" s="47">
        <f t="shared" si="317"/>
        <v>6.8040000000000003E-2</v>
      </c>
      <c r="Q397" s="47">
        <f t="shared" si="318"/>
        <v>1.0656E-13</v>
      </c>
      <c r="R397" s="47">
        <f t="shared" si="319"/>
        <v>4.5720000000000003E-5</v>
      </c>
      <c r="S397" s="47">
        <f t="shared" si="320"/>
        <v>4.572E-4</v>
      </c>
      <c r="T397" s="47">
        <f t="shared" si="321"/>
        <v>9.6840000000000001E-5</v>
      </c>
      <c r="U397" s="47">
        <f t="shared" si="322"/>
        <v>2.5524000000000001E-8</v>
      </c>
      <c r="V397" s="47">
        <f t="shared" si="323"/>
        <v>0.61919999999999997</v>
      </c>
      <c r="W397" s="47">
        <f t="shared" si="324"/>
        <v>3.7440000000000002</v>
      </c>
      <c r="X397" s="47">
        <f t="shared" si="325"/>
        <v>0.79559999999999997</v>
      </c>
      <c r="Y397" s="47">
        <f t="shared" si="326"/>
        <v>5.3279999999999998E-5</v>
      </c>
      <c r="Z397" s="47">
        <f t="shared" si="327"/>
        <v>1.3104E-3</v>
      </c>
      <c r="AA397" s="47">
        <f t="shared" si="339"/>
        <v>4.5396000000000001</v>
      </c>
      <c r="AB397" s="47">
        <f t="shared" si="340"/>
        <v>1.3636799999999999E-3</v>
      </c>
      <c r="AC397">
        <v>2413</v>
      </c>
      <c r="AD397" s="28">
        <f t="shared" si="328"/>
        <v>0.105</v>
      </c>
      <c r="AE397" s="28">
        <f t="shared" si="328"/>
        <v>1.667E-16</v>
      </c>
      <c r="AF397" s="28">
        <v>3.5410000000000001E-5</v>
      </c>
      <c r="AG397" s="28">
        <f t="shared" si="329"/>
        <v>4.4729999999999998E-4</v>
      </c>
      <c r="AH397" s="28">
        <f t="shared" si="330"/>
        <v>1.516E-4</v>
      </c>
      <c r="AI397" s="28">
        <f t="shared" si="331"/>
        <v>1.1370000000000001E-7</v>
      </c>
      <c r="AJ397" s="28">
        <f t="shared" si="332"/>
        <v>1.2789999999999999</v>
      </c>
      <c r="AK397" s="28">
        <f t="shared" si="333"/>
        <v>8.6499999999999994E-2</v>
      </c>
      <c r="AL397" s="28">
        <f t="shared" si="334"/>
        <v>1.1043000000000001</v>
      </c>
      <c r="AM397" s="28">
        <f t="shared" si="335"/>
        <v>0</v>
      </c>
      <c r="AN397" s="28">
        <f t="shared" si="336"/>
        <v>0</v>
      </c>
      <c r="AO397" s="28">
        <f t="shared" si="341"/>
        <v>1.1908000000000001</v>
      </c>
      <c r="AP397" s="47">
        <f t="shared" si="342"/>
        <v>0</v>
      </c>
    </row>
    <row r="398" spans="1:42" x14ac:dyDescent="0.3">
      <c r="A398">
        <v>2414</v>
      </c>
      <c r="B398" s="28">
        <f t="shared" si="307"/>
        <v>4.0300000000000002E-2</v>
      </c>
      <c r="C398" s="28">
        <f t="shared" si="307"/>
        <v>3.7399999999999997E-14</v>
      </c>
      <c r="D398" s="28">
        <f t="shared" si="308"/>
        <v>2.73E-5</v>
      </c>
      <c r="E398" s="28">
        <f t="shared" si="309"/>
        <v>2.6800000000000001E-4</v>
      </c>
      <c r="F398" s="28">
        <f t="shared" si="310"/>
        <v>6.0300000000000002E-5</v>
      </c>
      <c r="G398" s="28">
        <f t="shared" si="311"/>
        <v>1.37E-7</v>
      </c>
      <c r="H398" s="28">
        <f t="shared" si="312"/>
        <v>0.40600000000000003</v>
      </c>
      <c r="I398" s="28">
        <f t="shared" si="313"/>
        <v>5.69</v>
      </c>
      <c r="J398" s="28">
        <f t="shared" si="314"/>
        <v>0.46100000000000002</v>
      </c>
      <c r="K398" s="28">
        <f t="shared" si="315"/>
        <v>3.5300000000000002E-4</v>
      </c>
      <c r="L398" s="28">
        <f t="shared" si="316"/>
        <v>9.2799999999999994E-9</v>
      </c>
      <c r="M398" s="28">
        <f t="shared" si="337"/>
        <v>6.1510000000000007</v>
      </c>
      <c r="N398" s="28">
        <f t="shared" si="338"/>
        <v>3.5300928000000001E-4</v>
      </c>
      <c r="O398">
        <v>2414</v>
      </c>
      <c r="P398" s="47">
        <f t="shared" si="317"/>
        <v>6.8040000000000003E-2</v>
      </c>
      <c r="Q398" s="47">
        <f t="shared" si="318"/>
        <v>1.0656E-13</v>
      </c>
      <c r="R398" s="47">
        <f t="shared" si="319"/>
        <v>4.5720000000000003E-5</v>
      </c>
      <c r="S398" s="47">
        <f t="shared" si="320"/>
        <v>4.572E-4</v>
      </c>
      <c r="T398" s="47">
        <f t="shared" si="321"/>
        <v>9.6840000000000001E-5</v>
      </c>
      <c r="U398" s="47">
        <f t="shared" si="322"/>
        <v>2.5524000000000001E-8</v>
      </c>
      <c r="V398" s="47">
        <f t="shared" si="323"/>
        <v>0.61919999999999997</v>
      </c>
      <c r="W398" s="47">
        <f t="shared" si="324"/>
        <v>3.7440000000000002</v>
      </c>
      <c r="X398" s="47">
        <f t="shared" si="325"/>
        <v>0.79559999999999997</v>
      </c>
      <c r="Y398" s="47">
        <f t="shared" si="326"/>
        <v>5.3279999999999998E-5</v>
      </c>
      <c r="Z398" s="47">
        <f t="shared" si="327"/>
        <v>1.3104E-3</v>
      </c>
      <c r="AA398" s="47">
        <f t="shared" si="339"/>
        <v>4.5396000000000001</v>
      </c>
      <c r="AB398" s="47">
        <f t="shared" si="340"/>
        <v>1.3636799999999999E-3</v>
      </c>
      <c r="AC398">
        <v>2414</v>
      </c>
      <c r="AD398" s="28">
        <f t="shared" si="328"/>
        <v>0.105</v>
      </c>
      <c r="AE398" s="28">
        <f t="shared" si="328"/>
        <v>1.667E-16</v>
      </c>
      <c r="AF398" s="28">
        <v>3.5410000000000001E-5</v>
      </c>
      <c r="AG398" s="28">
        <f t="shared" si="329"/>
        <v>4.4729999999999998E-4</v>
      </c>
      <c r="AH398" s="28">
        <f t="shared" si="330"/>
        <v>1.516E-4</v>
      </c>
      <c r="AI398" s="28">
        <f t="shared" si="331"/>
        <v>1.1370000000000001E-7</v>
      </c>
      <c r="AJ398" s="28">
        <f t="shared" si="332"/>
        <v>1.2789999999999999</v>
      </c>
      <c r="AK398" s="28">
        <f t="shared" si="333"/>
        <v>8.6499999999999994E-2</v>
      </c>
      <c r="AL398" s="28">
        <f t="shared" si="334"/>
        <v>1.1043000000000001</v>
      </c>
      <c r="AM398" s="28">
        <f t="shared" si="335"/>
        <v>0</v>
      </c>
      <c r="AN398" s="28">
        <f t="shared" si="336"/>
        <v>0</v>
      </c>
      <c r="AO398" s="28">
        <f t="shared" si="341"/>
        <v>1.1908000000000001</v>
      </c>
      <c r="AP398" s="47">
        <f t="shared" si="342"/>
        <v>0</v>
      </c>
    </row>
    <row r="399" spans="1:42" x14ac:dyDescent="0.3">
      <c r="A399">
        <v>2415</v>
      </c>
      <c r="B399" s="28">
        <f t="shared" si="307"/>
        <v>4.0300000000000002E-2</v>
      </c>
      <c r="C399" s="28">
        <f t="shared" si="307"/>
        <v>3.7399999999999997E-14</v>
      </c>
      <c r="D399" s="28">
        <f t="shared" si="308"/>
        <v>2.73E-5</v>
      </c>
      <c r="E399" s="28">
        <f t="shared" si="309"/>
        <v>2.6800000000000001E-4</v>
      </c>
      <c r="F399" s="28">
        <f t="shared" si="310"/>
        <v>6.0300000000000002E-5</v>
      </c>
      <c r="G399" s="28">
        <f t="shared" si="311"/>
        <v>1.37E-7</v>
      </c>
      <c r="H399" s="28">
        <f t="shared" si="312"/>
        <v>0.40600000000000003</v>
      </c>
      <c r="I399" s="28">
        <f t="shared" si="313"/>
        <v>5.69</v>
      </c>
      <c r="J399" s="28">
        <f t="shared" si="314"/>
        <v>0.46100000000000002</v>
      </c>
      <c r="K399" s="28">
        <f t="shared" si="315"/>
        <v>3.5300000000000002E-4</v>
      </c>
      <c r="L399" s="28">
        <f t="shared" si="316"/>
        <v>9.2799999999999994E-9</v>
      </c>
      <c r="M399" s="28">
        <f t="shared" si="337"/>
        <v>6.1510000000000007</v>
      </c>
      <c r="N399" s="28">
        <f t="shared" si="338"/>
        <v>3.5300928000000001E-4</v>
      </c>
      <c r="O399">
        <v>2415</v>
      </c>
      <c r="P399" s="47">
        <f t="shared" si="317"/>
        <v>6.8040000000000003E-2</v>
      </c>
      <c r="Q399" s="47">
        <f t="shared" si="318"/>
        <v>1.0656E-13</v>
      </c>
      <c r="R399" s="47">
        <f t="shared" si="319"/>
        <v>4.5720000000000003E-5</v>
      </c>
      <c r="S399" s="47">
        <f t="shared" si="320"/>
        <v>4.572E-4</v>
      </c>
      <c r="T399" s="47">
        <f t="shared" si="321"/>
        <v>9.6840000000000001E-5</v>
      </c>
      <c r="U399" s="47">
        <f t="shared" si="322"/>
        <v>2.5524000000000001E-8</v>
      </c>
      <c r="V399" s="47">
        <f t="shared" si="323"/>
        <v>0.61919999999999997</v>
      </c>
      <c r="W399" s="47">
        <f t="shared" si="324"/>
        <v>3.7440000000000002</v>
      </c>
      <c r="X399" s="47">
        <f t="shared" si="325"/>
        <v>0.79559999999999997</v>
      </c>
      <c r="Y399" s="47">
        <f t="shared" si="326"/>
        <v>5.3279999999999998E-5</v>
      </c>
      <c r="Z399" s="47">
        <f t="shared" si="327"/>
        <v>1.3104E-3</v>
      </c>
      <c r="AA399" s="47">
        <f t="shared" si="339"/>
        <v>4.5396000000000001</v>
      </c>
      <c r="AB399" s="47">
        <f t="shared" si="340"/>
        <v>1.3636799999999999E-3</v>
      </c>
      <c r="AC399">
        <v>2415</v>
      </c>
      <c r="AD399" s="28">
        <f t="shared" si="328"/>
        <v>0.105</v>
      </c>
      <c r="AE399" s="28">
        <f t="shared" si="328"/>
        <v>1.667E-16</v>
      </c>
      <c r="AF399" s="28">
        <v>3.5410000000000001E-5</v>
      </c>
      <c r="AG399" s="28">
        <f t="shared" si="329"/>
        <v>4.4729999999999998E-4</v>
      </c>
      <c r="AH399" s="28">
        <f t="shared" si="330"/>
        <v>1.516E-4</v>
      </c>
      <c r="AI399" s="28">
        <f t="shared" si="331"/>
        <v>1.1370000000000001E-7</v>
      </c>
      <c r="AJ399" s="28">
        <f t="shared" si="332"/>
        <v>1.2789999999999999</v>
      </c>
      <c r="AK399" s="28">
        <f t="shared" si="333"/>
        <v>8.6499999999999994E-2</v>
      </c>
      <c r="AL399" s="28">
        <f t="shared" si="334"/>
        <v>1.1043000000000001</v>
      </c>
      <c r="AM399" s="28">
        <f t="shared" si="335"/>
        <v>0</v>
      </c>
      <c r="AN399" s="28">
        <f t="shared" si="336"/>
        <v>0</v>
      </c>
      <c r="AO399" s="28">
        <f t="shared" si="341"/>
        <v>1.1908000000000001</v>
      </c>
      <c r="AP399" s="47">
        <f t="shared" si="342"/>
        <v>0</v>
      </c>
    </row>
    <row r="400" spans="1:42" x14ac:dyDescent="0.3">
      <c r="A400">
        <v>2416</v>
      </c>
      <c r="B400" s="28">
        <f t="shared" si="307"/>
        <v>4.0300000000000002E-2</v>
      </c>
      <c r="C400" s="28">
        <f t="shared" si="307"/>
        <v>3.7399999999999997E-14</v>
      </c>
      <c r="D400" s="28">
        <f t="shared" si="308"/>
        <v>2.73E-5</v>
      </c>
      <c r="E400" s="28">
        <f t="shared" si="309"/>
        <v>2.6800000000000001E-4</v>
      </c>
      <c r="F400" s="28">
        <f t="shared" si="310"/>
        <v>6.0300000000000002E-5</v>
      </c>
      <c r="G400" s="28">
        <f t="shared" si="311"/>
        <v>1.37E-7</v>
      </c>
      <c r="H400" s="28">
        <f t="shared" si="312"/>
        <v>0.40600000000000003</v>
      </c>
      <c r="I400" s="28">
        <f t="shared" si="313"/>
        <v>5.69</v>
      </c>
      <c r="J400" s="28">
        <f t="shared" si="314"/>
        <v>0.46100000000000002</v>
      </c>
      <c r="K400" s="28">
        <f t="shared" si="315"/>
        <v>3.5300000000000002E-4</v>
      </c>
      <c r="L400" s="28">
        <f t="shared" si="316"/>
        <v>9.2799999999999994E-9</v>
      </c>
      <c r="M400" s="28">
        <f t="shared" si="337"/>
        <v>6.1510000000000007</v>
      </c>
      <c r="N400" s="28">
        <f t="shared" si="338"/>
        <v>3.5300928000000001E-4</v>
      </c>
      <c r="O400">
        <v>2416</v>
      </c>
      <c r="P400" s="47">
        <f t="shared" si="317"/>
        <v>6.8040000000000003E-2</v>
      </c>
      <c r="Q400" s="47">
        <f t="shared" si="318"/>
        <v>1.0656E-13</v>
      </c>
      <c r="R400" s="47">
        <f t="shared" si="319"/>
        <v>4.5720000000000003E-5</v>
      </c>
      <c r="S400" s="47">
        <f t="shared" si="320"/>
        <v>4.572E-4</v>
      </c>
      <c r="T400" s="47">
        <f t="shared" si="321"/>
        <v>9.6840000000000001E-5</v>
      </c>
      <c r="U400" s="47">
        <f t="shared" si="322"/>
        <v>2.5524000000000001E-8</v>
      </c>
      <c r="V400" s="47">
        <f t="shared" si="323"/>
        <v>0.61919999999999997</v>
      </c>
      <c r="W400" s="47">
        <f t="shared" si="324"/>
        <v>3.7440000000000002</v>
      </c>
      <c r="X400" s="47">
        <f t="shared" si="325"/>
        <v>0.79559999999999997</v>
      </c>
      <c r="Y400" s="47">
        <f t="shared" si="326"/>
        <v>5.3279999999999998E-5</v>
      </c>
      <c r="Z400" s="47">
        <f t="shared" si="327"/>
        <v>1.3104E-3</v>
      </c>
      <c r="AA400" s="47">
        <f t="shared" si="339"/>
        <v>4.5396000000000001</v>
      </c>
      <c r="AB400" s="47">
        <f t="shared" si="340"/>
        <v>1.3636799999999999E-3</v>
      </c>
      <c r="AC400">
        <v>2416</v>
      </c>
      <c r="AD400" s="28">
        <f t="shared" si="328"/>
        <v>0.105</v>
      </c>
      <c r="AE400" s="28">
        <f t="shared" si="328"/>
        <v>1.667E-16</v>
      </c>
      <c r="AF400" s="28">
        <v>3.5410000000000001E-5</v>
      </c>
      <c r="AG400" s="28">
        <f t="shared" si="329"/>
        <v>4.4729999999999998E-4</v>
      </c>
      <c r="AH400" s="28">
        <f t="shared" si="330"/>
        <v>1.516E-4</v>
      </c>
      <c r="AI400" s="28">
        <f t="shared" si="331"/>
        <v>1.1370000000000001E-7</v>
      </c>
      <c r="AJ400" s="28">
        <f t="shared" si="332"/>
        <v>1.2789999999999999</v>
      </c>
      <c r="AK400" s="28">
        <f t="shared" si="333"/>
        <v>8.6499999999999994E-2</v>
      </c>
      <c r="AL400" s="28">
        <f t="shared" si="334"/>
        <v>1.1043000000000001</v>
      </c>
      <c r="AM400" s="28">
        <f t="shared" si="335"/>
        <v>0</v>
      </c>
      <c r="AN400" s="28">
        <f t="shared" si="336"/>
        <v>0</v>
      </c>
      <c r="AO400" s="28">
        <f t="shared" si="341"/>
        <v>1.1908000000000001</v>
      </c>
      <c r="AP400" s="47">
        <f t="shared" si="342"/>
        <v>0</v>
      </c>
    </row>
    <row r="401" spans="1:42" x14ac:dyDescent="0.3">
      <c r="A401">
        <v>2417</v>
      </c>
      <c r="B401" s="28">
        <f t="shared" si="307"/>
        <v>4.0300000000000002E-2</v>
      </c>
      <c r="C401" s="28">
        <f t="shared" si="307"/>
        <v>3.7399999999999997E-14</v>
      </c>
      <c r="D401" s="28">
        <f t="shared" si="308"/>
        <v>2.73E-5</v>
      </c>
      <c r="E401" s="28">
        <f t="shared" si="309"/>
        <v>2.6800000000000001E-4</v>
      </c>
      <c r="F401" s="28">
        <f t="shared" si="310"/>
        <v>6.0300000000000002E-5</v>
      </c>
      <c r="G401" s="28">
        <f t="shared" si="311"/>
        <v>1.37E-7</v>
      </c>
      <c r="H401" s="28">
        <f t="shared" si="312"/>
        <v>0.40600000000000003</v>
      </c>
      <c r="I401" s="28">
        <f t="shared" si="313"/>
        <v>5.69</v>
      </c>
      <c r="J401" s="28">
        <f t="shared" si="314"/>
        <v>0.46100000000000002</v>
      </c>
      <c r="K401" s="28">
        <f t="shared" si="315"/>
        <v>3.5300000000000002E-4</v>
      </c>
      <c r="L401" s="28">
        <f t="shared" si="316"/>
        <v>9.2799999999999994E-9</v>
      </c>
      <c r="M401" s="28">
        <f t="shared" si="337"/>
        <v>6.1510000000000007</v>
      </c>
      <c r="N401" s="28">
        <f t="shared" si="338"/>
        <v>3.5300928000000001E-4</v>
      </c>
      <c r="O401">
        <v>2417</v>
      </c>
      <c r="P401" s="47">
        <f t="shared" si="317"/>
        <v>6.8040000000000003E-2</v>
      </c>
      <c r="Q401" s="47">
        <f t="shared" si="318"/>
        <v>1.0656E-13</v>
      </c>
      <c r="R401" s="47">
        <f t="shared" si="319"/>
        <v>4.5720000000000003E-5</v>
      </c>
      <c r="S401" s="47">
        <f t="shared" si="320"/>
        <v>4.572E-4</v>
      </c>
      <c r="T401" s="47">
        <f t="shared" si="321"/>
        <v>9.6840000000000001E-5</v>
      </c>
      <c r="U401" s="47">
        <f t="shared" si="322"/>
        <v>2.5524000000000001E-8</v>
      </c>
      <c r="V401" s="47">
        <f t="shared" si="323"/>
        <v>0.61919999999999997</v>
      </c>
      <c r="W401" s="47">
        <f t="shared" si="324"/>
        <v>3.7440000000000002</v>
      </c>
      <c r="X401" s="47">
        <f t="shared" si="325"/>
        <v>0.79559999999999997</v>
      </c>
      <c r="Y401" s="47">
        <f t="shared" si="326"/>
        <v>5.3279999999999998E-5</v>
      </c>
      <c r="Z401" s="47">
        <f t="shared" si="327"/>
        <v>1.3104E-3</v>
      </c>
      <c r="AA401" s="47">
        <f t="shared" si="339"/>
        <v>4.5396000000000001</v>
      </c>
      <c r="AB401" s="47">
        <f t="shared" si="340"/>
        <v>1.3636799999999999E-3</v>
      </c>
      <c r="AC401">
        <v>2417</v>
      </c>
      <c r="AD401" s="28">
        <f t="shared" si="328"/>
        <v>0.105</v>
      </c>
      <c r="AE401" s="28">
        <f t="shared" si="328"/>
        <v>1.667E-16</v>
      </c>
      <c r="AF401" s="28">
        <v>3.5410000000000001E-5</v>
      </c>
      <c r="AG401" s="28">
        <f t="shared" si="329"/>
        <v>4.4729999999999998E-4</v>
      </c>
      <c r="AH401" s="28">
        <f t="shared" si="330"/>
        <v>1.516E-4</v>
      </c>
      <c r="AI401" s="28">
        <f t="shared" si="331"/>
        <v>1.1370000000000001E-7</v>
      </c>
      <c r="AJ401" s="28">
        <f t="shared" si="332"/>
        <v>1.2789999999999999</v>
      </c>
      <c r="AK401" s="28">
        <f t="shared" si="333"/>
        <v>8.6499999999999994E-2</v>
      </c>
      <c r="AL401" s="28">
        <f t="shared" si="334"/>
        <v>1.1043000000000001</v>
      </c>
      <c r="AM401" s="28">
        <f t="shared" si="335"/>
        <v>0</v>
      </c>
      <c r="AN401" s="28">
        <f t="shared" si="336"/>
        <v>0</v>
      </c>
      <c r="AO401" s="28">
        <f t="shared" si="341"/>
        <v>1.1908000000000001</v>
      </c>
      <c r="AP401" s="47">
        <f t="shared" si="342"/>
        <v>0</v>
      </c>
    </row>
    <row r="402" spans="1:42" x14ac:dyDescent="0.3">
      <c r="A402">
        <v>2418</v>
      </c>
      <c r="B402" s="28">
        <f t="shared" si="307"/>
        <v>4.0300000000000002E-2</v>
      </c>
      <c r="C402" s="28">
        <f t="shared" si="307"/>
        <v>3.7399999999999997E-14</v>
      </c>
      <c r="D402" s="28">
        <f t="shared" si="308"/>
        <v>2.73E-5</v>
      </c>
      <c r="E402" s="28">
        <f t="shared" si="309"/>
        <v>2.6800000000000001E-4</v>
      </c>
      <c r="F402" s="28">
        <f t="shared" si="310"/>
        <v>6.0300000000000002E-5</v>
      </c>
      <c r="G402" s="28">
        <f t="shared" si="311"/>
        <v>1.37E-7</v>
      </c>
      <c r="H402" s="28">
        <f t="shared" si="312"/>
        <v>0.40600000000000003</v>
      </c>
      <c r="I402" s="28">
        <f t="shared" si="313"/>
        <v>5.69</v>
      </c>
      <c r="J402" s="28">
        <f t="shared" si="314"/>
        <v>0.46100000000000002</v>
      </c>
      <c r="K402" s="28">
        <f t="shared" si="315"/>
        <v>3.5300000000000002E-4</v>
      </c>
      <c r="L402" s="28">
        <f t="shared" si="316"/>
        <v>9.2799999999999994E-9</v>
      </c>
      <c r="M402" s="28">
        <f t="shared" si="337"/>
        <v>6.1510000000000007</v>
      </c>
      <c r="N402" s="28">
        <f t="shared" si="338"/>
        <v>3.5300928000000001E-4</v>
      </c>
      <c r="O402">
        <v>2418</v>
      </c>
      <c r="P402" s="47">
        <f t="shared" si="317"/>
        <v>6.8040000000000003E-2</v>
      </c>
      <c r="Q402" s="47">
        <f t="shared" si="318"/>
        <v>1.0656E-13</v>
      </c>
      <c r="R402" s="47">
        <f t="shared" si="319"/>
        <v>4.5720000000000003E-5</v>
      </c>
      <c r="S402" s="47">
        <f t="shared" si="320"/>
        <v>4.572E-4</v>
      </c>
      <c r="T402" s="47">
        <f t="shared" si="321"/>
        <v>9.6840000000000001E-5</v>
      </c>
      <c r="U402" s="47">
        <f t="shared" si="322"/>
        <v>2.5524000000000001E-8</v>
      </c>
      <c r="V402" s="47">
        <f t="shared" si="323"/>
        <v>0.61919999999999997</v>
      </c>
      <c r="W402" s="47">
        <f t="shared" si="324"/>
        <v>3.7440000000000002</v>
      </c>
      <c r="X402" s="47">
        <f t="shared" si="325"/>
        <v>0.79559999999999997</v>
      </c>
      <c r="Y402" s="47">
        <f t="shared" si="326"/>
        <v>5.3279999999999998E-5</v>
      </c>
      <c r="Z402" s="47">
        <f t="shared" si="327"/>
        <v>1.3104E-3</v>
      </c>
      <c r="AA402" s="47">
        <f t="shared" si="339"/>
        <v>4.5396000000000001</v>
      </c>
      <c r="AB402" s="47">
        <f t="shared" si="340"/>
        <v>1.3636799999999999E-3</v>
      </c>
      <c r="AC402">
        <v>2418</v>
      </c>
      <c r="AD402" s="28">
        <f t="shared" si="328"/>
        <v>0.105</v>
      </c>
      <c r="AE402" s="28">
        <f t="shared" si="328"/>
        <v>1.667E-16</v>
      </c>
      <c r="AF402" s="28">
        <v>3.5410000000000001E-5</v>
      </c>
      <c r="AG402" s="28">
        <f t="shared" si="329"/>
        <v>4.4729999999999998E-4</v>
      </c>
      <c r="AH402" s="28">
        <f t="shared" si="330"/>
        <v>1.516E-4</v>
      </c>
      <c r="AI402" s="28">
        <f t="shared" si="331"/>
        <v>1.1370000000000001E-7</v>
      </c>
      <c r="AJ402" s="28">
        <f t="shared" si="332"/>
        <v>1.2789999999999999</v>
      </c>
      <c r="AK402" s="28">
        <f t="shared" si="333"/>
        <v>8.6499999999999994E-2</v>
      </c>
      <c r="AL402" s="28">
        <f t="shared" si="334"/>
        <v>1.1043000000000001</v>
      </c>
      <c r="AM402" s="28">
        <f t="shared" si="335"/>
        <v>0</v>
      </c>
      <c r="AN402" s="28">
        <f t="shared" si="336"/>
        <v>0</v>
      </c>
      <c r="AO402" s="28">
        <f t="shared" si="341"/>
        <v>1.1908000000000001</v>
      </c>
      <c r="AP402" s="47">
        <f t="shared" si="342"/>
        <v>0</v>
      </c>
    </row>
    <row r="403" spans="1:42" x14ac:dyDescent="0.3">
      <c r="A403">
        <v>2419</v>
      </c>
      <c r="B403" s="28">
        <f t="shared" si="307"/>
        <v>4.0300000000000002E-2</v>
      </c>
      <c r="C403" s="28">
        <f t="shared" si="307"/>
        <v>3.7399999999999997E-14</v>
      </c>
      <c r="D403" s="28">
        <f t="shared" si="308"/>
        <v>2.73E-5</v>
      </c>
      <c r="E403" s="28">
        <f t="shared" si="309"/>
        <v>2.6800000000000001E-4</v>
      </c>
      <c r="F403" s="28">
        <f t="shared" si="310"/>
        <v>6.0300000000000002E-5</v>
      </c>
      <c r="G403" s="28">
        <f t="shared" si="311"/>
        <v>1.37E-7</v>
      </c>
      <c r="H403" s="28">
        <f t="shared" si="312"/>
        <v>0.40600000000000003</v>
      </c>
      <c r="I403" s="28">
        <f t="shared" si="313"/>
        <v>5.69</v>
      </c>
      <c r="J403" s="28">
        <f t="shared" si="314"/>
        <v>0.46100000000000002</v>
      </c>
      <c r="K403" s="28">
        <f t="shared" si="315"/>
        <v>3.5300000000000002E-4</v>
      </c>
      <c r="L403" s="28">
        <f t="shared" si="316"/>
        <v>9.2799999999999994E-9</v>
      </c>
      <c r="M403" s="28">
        <f t="shared" si="337"/>
        <v>6.1510000000000007</v>
      </c>
      <c r="N403" s="28">
        <f t="shared" si="338"/>
        <v>3.5300928000000001E-4</v>
      </c>
      <c r="O403">
        <v>2419</v>
      </c>
      <c r="P403" s="47">
        <f t="shared" si="317"/>
        <v>6.8040000000000003E-2</v>
      </c>
      <c r="Q403" s="47">
        <f t="shared" si="318"/>
        <v>1.0656E-13</v>
      </c>
      <c r="R403" s="47">
        <f t="shared" si="319"/>
        <v>4.5720000000000003E-5</v>
      </c>
      <c r="S403" s="47">
        <f t="shared" si="320"/>
        <v>4.572E-4</v>
      </c>
      <c r="T403" s="47">
        <f t="shared" si="321"/>
        <v>9.6840000000000001E-5</v>
      </c>
      <c r="U403" s="47">
        <f t="shared" si="322"/>
        <v>2.5524000000000001E-8</v>
      </c>
      <c r="V403" s="47">
        <f t="shared" si="323"/>
        <v>0.61919999999999997</v>
      </c>
      <c r="W403" s="47">
        <f t="shared" si="324"/>
        <v>3.7440000000000002</v>
      </c>
      <c r="X403" s="47">
        <f t="shared" si="325"/>
        <v>0.79559999999999997</v>
      </c>
      <c r="Y403" s="47">
        <f t="shared" si="326"/>
        <v>5.3279999999999998E-5</v>
      </c>
      <c r="Z403" s="47">
        <f t="shared" si="327"/>
        <v>1.3104E-3</v>
      </c>
      <c r="AA403" s="47">
        <f t="shared" si="339"/>
        <v>4.5396000000000001</v>
      </c>
      <c r="AB403" s="47">
        <f t="shared" si="340"/>
        <v>1.3636799999999999E-3</v>
      </c>
      <c r="AC403">
        <v>2419</v>
      </c>
      <c r="AD403" s="28">
        <f t="shared" si="328"/>
        <v>0.105</v>
      </c>
      <c r="AE403" s="28">
        <f t="shared" si="328"/>
        <v>1.667E-16</v>
      </c>
      <c r="AF403" s="28">
        <v>3.5410000000000001E-5</v>
      </c>
      <c r="AG403" s="28">
        <f t="shared" si="329"/>
        <v>4.4729999999999998E-4</v>
      </c>
      <c r="AH403" s="28">
        <f t="shared" si="330"/>
        <v>1.516E-4</v>
      </c>
      <c r="AI403" s="28">
        <f t="shared" si="331"/>
        <v>1.1370000000000001E-7</v>
      </c>
      <c r="AJ403" s="28">
        <f t="shared" si="332"/>
        <v>1.2789999999999999</v>
      </c>
      <c r="AK403" s="28">
        <f t="shared" si="333"/>
        <v>8.6499999999999994E-2</v>
      </c>
      <c r="AL403" s="28">
        <f t="shared" si="334"/>
        <v>1.1043000000000001</v>
      </c>
      <c r="AM403" s="28">
        <f t="shared" si="335"/>
        <v>0</v>
      </c>
      <c r="AN403" s="28">
        <f t="shared" si="336"/>
        <v>0</v>
      </c>
      <c r="AO403" s="28">
        <f t="shared" si="341"/>
        <v>1.1908000000000001</v>
      </c>
      <c r="AP403" s="47">
        <f t="shared" si="342"/>
        <v>0</v>
      </c>
    </row>
    <row r="404" spans="1:42" x14ac:dyDescent="0.3">
      <c r="A404">
        <v>2420</v>
      </c>
      <c r="B404" s="28">
        <f t="shared" si="307"/>
        <v>4.0300000000000002E-2</v>
      </c>
      <c r="C404" s="28">
        <f t="shared" si="307"/>
        <v>3.7399999999999997E-14</v>
      </c>
      <c r="D404" s="28">
        <f t="shared" si="308"/>
        <v>2.73E-5</v>
      </c>
      <c r="E404" s="28">
        <f t="shared" si="309"/>
        <v>2.6800000000000001E-4</v>
      </c>
      <c r="F404" s="28">
        <f t="shared" si="310"/>
        <v>6.0300000000000002E-5</v>
      </c>
      <c r="G404" s="28">
        <f t="shared" si="311"/>
        <v>1.37E-7</v>
      </c>
      <c r="H404" s="28">
        <f t="shared" si="312"/>
        <v>0.40600000000000003</v>
      </c>
      <c r="I404" s="28">
        <f t="shared" si="313"/>
        <v>5.69</v>
      </c>
      <c r="J404" s="28">
        <f t="shared" si="314"/>
        <v>0.46100000000000002</v>
      </c>
      <c r="K404" s="28">
        <f t="shared" si="315"/>
        <v>3.5300000000000002E-4</v>
      </c>
      <c r="L404" s="28">
        <f t="shared" si="316"/>
        <v>9.2799999999999994E-9</v>
      </c>
      <c r="M404" s="28">
        <f t="shared" si="337"/>
        <v>6.1510000000000007</v>
      </c>
      <c r="N404" s="28">
        <f t="shared" si="338"/>
        <v>3.5300928000000001E-4</v>
      </c>
      <c r="O404">
        <v>2420</v>
      </c>
      <c r="P404" s="47">
        <f t="shared" si="317"/>
        <v>6.8040000000000003E-2</v>
      </c>
      <c r="Q404" s="47">
        <f t="shared" si="318"/>
        <v>1.0656E-13</v>
      </c>
      <c r="R404" s="47">
        <f t="shared" si="319"/>
        <v>4.5720000000000003E-5</v>
      </c>
      <c r="S404" s="47">
        <f t="shared" si="320"/>
        <v>4.572E-4</v>
      </c>
      <c r="T404" s="47">
        <f t="shared" si="321"/>
        <v>9.6840000000000001E-5</v>
      </c>
      <c r="U404" s="47">
        <f t="shared" si="322"/>
        <v>2.5524000000000001E-8</v>
      </c>
      <c r="V404" s="47">
        <f t="shared" si="323"/>
        <v>0.61919999999999997</v>
      </c>
      <c r="W404" s="47">
        <f t="shared" si="324"/>
        <v>3.7440000000000002</v>
      </c>
      <c r="X404" s="47">
        <f t="shared" si="325"/>
        <v>0.79559999999999997</v>
      </c>
      <c r="Y404" s="47">
        <f t="shared" si="326"/>
        <v>5.3279999999999998E-5</v>
      </c>
      <c r="Z404" s="47">
        <f t="shared" si="327"/>
        <v>1.3104E-3</v>
      </c>
      <c r="AA404" s="47">
        <f t="shared" si="339"/>
        <v>4.5396000000000001</v>
      </c>
      <c r="AB404" s="47">
        <f t="shared" si="340"/>
        <v>1.3636799999999999E-3</v>
      </c>
      <c r="AC404">
        <v>2420</v>
      </c>
      <c r="AD404" s="28">
        <f t="shared" si="328"/>
        <v>0.105</v>
      </c>
      <c r="AE404" s="28">
        <f t="shared" si="328"/>
        <v>1.667E-16</v>
      </c>
      <c r="AF404" s="28">
        <v>3.5410000000000001E-5</v>
      </c>
      <c r="AG404" s="28">
        <f t="shared" si="329"/>
        <v>4.4729999999999998E-4</v>
      </c>
      <c r="AH404" s="28">
        <f t="shared" si="330"/>
        <v>1.516E-4</v>
      </c>
      <c r="AI404" s="28">
        <f t="shared" si="331"/>
        <v>1.1370000000000001E-7</v>
      </c>
      <c r="AJ404" s="28">
        <f t="shared" si="332"/>
        <v>1.2789999999999999</v>
      </c>
      <c r="AK404" s="28">
        <f t="shared" si="333"/>
        <v>8.6499999999999994E-2</v>
      </c>
      <c r="AL404" s="28">
        <f t="shared" si="334"/>
        <v>1.1043000000000001</v>
      </c>
      <c r="AM404" s="28">
        <f t="shared" si="335"/>
        <v>0</v>
      </c>
      <c r="AN404" s="28">
        <f t="shared" si="336"/>
        <v>0</v>
      </c>
      <c r="AO404" s="28">
        <f t="shared" si="341"/>
        <v>1.1908000000000001</v>
      </c>
      <c r="AP404" s="47">
        <f t="shared" si="342"/>
        <v>0</v>
      </c>
    </row>
    <row r="405" spans="1:42" x14ac:dyDescent="0.3">
      <c r="A405">
        <v>2421</v>
      </c>
      <c r="B405" s="28">
        <f t="shared" si="307"/>
        <v>4.0300000000000002E-2</v>
      </c>
      <c r="C405" s="28">
        <f t="shared" si="307"/>
        <v>3.7399999999999997E-14</v>
      </c>
      <c r="D405" s="28">
        <f t="shared" si="308"/>
        <v>2.73E-5</v>
      </c>
      <c r="E405" s="28">
        <f t="shared" si="309"/>
        <v>2.6800000000000001E-4</v>
      </c>
      <c r="F405" s="28">
        <f t="shared" si="310"/>
        <v>6.0300000000000002E-5</v>
      </c>
      <c r="G405" s="28">
        <f t="shared" si="311"/>
        <v>1.37E-7</v>
      </c>
      <c r="H405" s="28">
        <f t="shared" si="312"/>
        <v>0.40600000000000003</v>
      </c>
      <c r="I405" s="28">
        <f t="shared" si="313"/>
        <v>5.69</v>
      </c>
      <c r="J405" s="28">
        <f t="shared" si="314"/>
        <v>0.46100000000000002</v>
      </c>
      <c r="K405" s="28">
        <f t="shared" si="315"/>
        <v>3.5300000000000002E-4</v>
      </c>
      <c r="L405" s="28">
        <f t="shared" si="316"/>
        <v>9.2799999999999994E-9</v>
      </c>
      <c r="M405" s="28">
        <f t="shared" si="337"/>
        <v>6.1510000000000007</v>
      </c>
      <c r="N405" s="28">
        <f t="shared" si="338"/>
        <v>3.5300928000000001E-4</v>
      </c>
      <c r="O405">
        <v>2421</v>
      </c>
      <c r="P405" s="47">
        <f t="shared" si="317"/>
        <v>6.8040000000000003E-2</v>
      </c>
      <c r="Q405" s="47">
        <f t="shared" si="318"/>
        <v>1.0656E-13</v>
      </c>
      <c r="R405" s="47">
        <f t="shared" si="319"/>
        <v>4.5720000000000003E-5</v>
      </c>
      <c r="S405" s="47">
        <f t="shared" si="320"/>
        <v>4.572E-4</v>
      </c>
      <c r="T405" s="47">
        <f t="shared" si="321"/>
        <v>9.6840000000000001E-5</v>
      </c>
      <c r="U405" s="47">
        <f t="shared" si="322"/>
        <v>2.5524000000000001E-8</v>
      </c>
      <c r="V405" s="47">
        <f t="shared" si="323"/>
        <v>0.61919999999999997</v>
      </c>
      <c r="W405" s="47">
        <f t="shared" si="324"/>
        <v>3.7440000000000002</v>
      </c>
      <c r="X405" s="47">
        <f t="shared" si="325"/>
        <v>0.79559999999999997</v>
      </c>
      <c r="Y405" s="47">
        <f t="shared" si="326"/>
        <v>5.3279999999999998E-5</v>
      </c>
      <c r="Z405" s="47">
        <f t="shared" si="327"/>
        <v>1.3104E-3</v>
      </c>
      <c r="AA405" s="47">
        <f t="shared" si="339"/>
        <v>4.5396000000000001</v>
      </c>
      <c r="AB405" s="47">
        <f t="shared" si="340"/>
        <v>1.3636799999999999E-3</v>
      </c>
      <c r="AC405">
        <v>2421</v>
      </c>
      <c r="AD405" s="28">
        <f t="shared" si="328"/>
        <v>0.105</v>
      </c>
      <c r="AE405" s="28">
        <f t="shared" si="328"/>
        <v>1.667E-16</v>
      </c>
      <c r="AF405" s="28">
        <v>3.5410000000000001E-5</v>
      </c>
      <c r="AG405" s="28">
        <f t="shared" si="329"/>
        <v>4.4729999999999998E-4</v>
      </c>
      <c r="AH405" s="28">
        <f t="shared" si="330"/>
        <v>1.516E-4</v>
      </c>
      <c r="AI405" s="28">
        <f t="shared" si="331"/>
        <v>1.1370000000000001E-7</v>
      </c>
      <c r="AJ405" s="28">
        <f t="shared" si="332"/>
        <v>1.2789999999999999</v>
      </c>
      <c r="AK405" s="28">
        <f t="shared" si="333"/>
        <v>8.6499999999999994E-2</v>
      </c>
      <c r="AL405" s="28">
        <f t="shared" si="334"/>
        <v>1.1043000000000001</v>
      </c>
      <c r="AM405" s="28">
        <f t="shared" si="335"/>
        <v>0</v>
      </c>
      <c r="AN405" s="28">
        <f t="shared" si="336"/>
        <v>0</v>
      </c>
      <c r="AO405" s="28">
        <f t="shared" si="341"/>
        <v>1.1908000000000001</v>
      </c>
      <c r="AP405" s="47">
        <f t="shared" si="342"/>
        <v>0</v>
      </c>
    </row>
    <row r="406" spans="1:42" x14ac:dyDescent="0.3">
      <c r="A406">
        <v>2422</v>
      </c>
      <c r="B406" s="28">
        <f t="shared" si="307"/>
        <v>4.0300000000000002E-2</v>
      </c>
      <c r="C406" s="28">
        <f t="shared" si="307"/>
        <v>3.7399999999999997E-14</v>
      </c>
      <c r="D406" s="28">
        <f t="shared" si="308"/>
        <v>2.73E-5</v>
      </c>
      <c r="E406" s="28">
        <f t="shared" si="309"/>
        <v>2.6800000000000001E-4</v>
      </c>
      <c r="F406" s="28">
        <f t="shared" si="310"/>
        <v>6.0300000000000002E-5</v>
      </c>
      <c r="G406" s="28">
        <f t="shared" si="311"/>
        <v>1.37E-7</v>
      </c>
      <c r="H406" s="28">
        <f t="shared" si="312"/>
        <v>0.40600000000000003</v>
      </c>
      <c r="I406" s="28">
        <f t="shared" si="313"/>
        <v>5.69</v>
      </c>
      <c r="J406" s="28">
        <f t="shared" si="314"/>
        <v>0.46100000000000002</v>
      </c>
      <c r="K406" s="28">
        <f t="shared" si="315"/>
        <v>3.5300000000000002E-4</v>
      </c>
      <c r="L406" s="28">
        <f t="shared" si="316"/>
        <v>9.2799999999999994E-9</v>
      </c>
      <c r="M406" s="28">
        <f t="shared" si="337"/>
        <v>6.1510000000000007</v>
      </c>
      <c r="N406" s="28">
        <f t="shared" si="338"/>
        <v>3.5300928000000001E-4</v>
      </c>
      <c r="O406">
        <v>2422</v>
      </c>
      <c r="P406" s="47">
        <f t="shared" si="317"/>
        <v>6.8040000000000003E-2</v>
      </c>
      <c r="Q406" s="47">
        <f t="shared" si="318"/>
        <v>1.0656E-13</v>
      </c>
      <c r="R406" s="47">
        <f t="shared" si="319"/>
        <v>4.5720000000000003E-5</v>
      </c>
      <c r="S406" s="47">
        <f t="shared" si="320"/>
        <v>4.572E-4</v>
      </c>
      <c r="T406" s="47">
        <f t="shared" si="321"/>
        <v>9.6840000000000001E-5</v>
      </c>
      <c r="U406" s="47">
        <f t="shared" si="322"/>
        <v>2.5524000000000001E-8</v>
      </c>
      <c r="V406" s="47">
        <f t="shared" si="323"/>
        <v>0.61919999999999997</v>
      </c>
      <c r="W406" s="47">
        <f t="shared" si="324"/>
        <v>3.7440000000000002</v>
      </c>
      <c r="X406" s="47">
        <f t="shared" si="325"/>
        <v>0.79559999999999997</v>
      </c>
      <c r="Y406" s="47">
        <f t="shared" si="326"/>
        <v>5.3279999999999998E-5</v>
      </c>
      <c r="Z406" s="47">
        <f t="shared" si="327"/>
        <v>1.3104E-3</v>
      </c>
      <c r="AA406" s="47">
        <f t="shared" si="339"/>
        <v>4.5396000000000001</v>
      </c>
      <c r="AB406" s="47">
        <f t="shared" si="340"/>
        <v>1.3636799999999999E-3</v>
      </c>
      <c r="AC406">
        <v>2422</v>
      </c>
      <c r="AD406" s="28">
        <f t="shared" si="328"/>
        <v>0.105</v>
      </c>
      <c r="AE406" s="28">
        <f t="shared" si="328"/>
        <v>1.667E-16</v>
      </c>
      <c r="AF406" s="28">
        <v>3.5410000000000001E-5</v>
      </c>
      <c r="AG406" s="28">
        <f t="shared" si="329"/>
        <v>4.4729999999999998E-4</v>
      </c>
      <c r="AH406" s="28">
        <f t="shared" si="330"/>
        <v>1.516E-4</v>
      </c>
      <c r="AI406" s="28">
        <f t="shared" si="331"/>
        <v>1.1370000000000001E-7</v>
      </c>
      <c r="AJ406" s="28">
        <f t="shared" si="332"/>
        <v>1.2789999999999999</v>
      </c>
      <c r="AK406" s="28">
        <f t="shared" si="333"/>
        <v>8.6499999999999994E-2</v>
      </c>
      <c r="AL406" s="28">
        <f t="shared" si="334"/>
        <v>1.1043000000000001</v>
      </c>
      <c r="AM406" s="28">
        <f t="shared" si="335"/>
        <v>0</v>
      </c>
      <c r="AN406" s="28">
        <f t="shared" si="336"/>
        <v>0</v>
      </c>
      <c r="AO406" s="28">
        <f t="shared" si="341"/>
        <v>1.1908000000000001</v>
      </c>
      <c r="AP406" s="47">
        <f t="shared" si="342"/>
        <v>0</v>
      </c>
    </row>
    <row r="407" spans="1:42" x14ac:dyDescent="0.3">
      <c r="A407">
        <v>2423</v>
      </c>
      <c r="B407" s="28">
        <f t="shared" si="307"/>
        <v>4.0300000000000002E-2</v>
      </c>
      <c r="C407" s="28">
        <f t="shared" si="307"/>
        <v>3.7399999999999997E-14</v>
      </c>
      <c r="D407" s="28">
        <f t="shared" si="308"/>
        <v>2.73E-5</v>
      </c>
      <c r="E407" s="28">
        <f t="shared" si="309"/>
        <v>2.6800000000000001E-4</v>
      </c>
      <c r="F407" s="28">
        <f t="shared" si="310"/>
        <v>6.0300000000000002E-5</v>
      </c>
      <c r="G407" s="28">
        <f t="shared" si="311"/>
        <v>1.37E-7</v>
      </c>
      <c r="H407" s="28">
        <f t="shared" si="312"/>
        <v>0.40600000000000003</v>
      </c>
      <c r="I407" s="28">
        <f t="shared" si="313"/>
        <v>5.69</v>
      </c>
      <c r="J407" s="28">
        <f t="shared" si="314"/>
        <v>0.46100000000000002</v>
      </c>
      <c r="K407" s="28">
        <f t="shared" si="315"/>
        <v>3.5300000000000002E-4</v>
      </c>
      <c r="L407" s="28">
        <f t="shared" si="316"/>
        <v>9.2799999999999994E-9</v>
      </c>
      <c r="M407" s="28">
        <f t="shared" si="337"/>
        <v>6.1510000000000007</v>
      </c>
      <c r="N407" s="28">
        <f t="shared" si="338"/>
        <v>3.5300928000000001E-4</v>
      </c>
      <c r="O407">
        <v>2423</v>
      </c>
      <c r="P407" s="47">
        <f t="shared" si="317"/>
        <v>6.8040000000000003E-2</v>
      </c>
      <c r="Q407" s="47">
        <f t="shared" si="318"/>
        <v>1.0656E-13</v>
      </c>
      <c r="R407" s="47">
        <f t="shared" si="319"/>
        <v>4.5720000000000003E-5</v>
      </c>
      <c r="S407" s="47">
        <f t="shared" si="320"/>
        <v>4.572E-4</v>
      </c>
      <c r="T407" s="47">
        <f t="shared" si="321"/>
        <v>9.6840000000000001E-5</v>
      </c>
      <c r="U407" s="47">
        <f t="shared" si="322"/>
        <v>2.5524000000000001E-8</v>
      </c>
      <c r="V407" s="47">
        <f t="shared" si="323"/>
        <v>0.61919999999999997</v>
      </c>
      <c r="W407" s="47">
        <f t="shared" si="324"/>
        <v>3.7440000000000002</v>
      </c>
      <c r="X407" s="47">
        <f t="shared" si="325"/>
        <v>0.79559999999999997</v>
      </c>
      <c r="Y407" s="47">
        <f t="shared" si="326"/>
        <v>5.3279999999999998E-5</v>
      </c>
      <c r="Z407" s="47">
        <f t="shared" si="327"/>
        <v>1.3104E-3</v>
      </c>
      <c r="AA407" s="47">
        <f t="shared" si="339"/>
        <v>4.5396000000000001</v>
      </c>
      <c r="AB407" s="47">
        <f t="shared" si="340"/>
        <v>1.3636799999999999E-3</v>
      </c>
      <c r="AC407">
        <v>2423</v>
      </c>
      <c r="AD407" s="28">
        <f t="shared" si="328"/>
        <v>0.105</v>
      </c>
      <c r="AE407" s="28">
        <f t="shared" si="328"/>
        <v>1.667E-16</v>
      </c>
      <c r="AF407" s="28">
        <v>3.5410000000000001E-5</v>
      </c>
      <c r="AG407" s="28">
        <f t="shared" si="329"/>
        <v>4.4729999999999998E-4</v>
      </c>
      <c r="AH407" s="28">
        <f t="shared" si="330"/>
        <v>1.516E-4</v>
      </c>
      <c r="AI407" s="28">
        <f t="shared" si="331"/>
        <v>1.1370000000000001E-7</v>
      </c>
      <c r="AJ407" s="28">
        <f t="shared" si="332"/>
        <v>1.2789999999999999</v>
      </c>
      <c r="AK407" s="28">
        <f t="shared" si="333"/>
        <v>8.6499999999999994E-2</v>
      </c>
      <c r="AL407" s="28">
        <f t="shared" si="334"/>
        <v>1.1043000000000001</v>
      </c>
      <c r="AM407" s="28">
        <f t="shared" si="335"/>
        <v>0</v>
      </c>
      <c r="AN407" s="28">
        <f t="shared" si="336"/>
        <v>0</v>
      </c>
      <c r="AO407" s="28">
        <f t="shared" si="341"/>
        <v>1.1908000000000001</v>
      </c>
      <c r="AP407" s="47">
        <f t="shared" si="342"/>
        <v>0</v>
      </c>
    </row>
    <row r="408" spans="1:42" x14ac:dyDescent="0.3">
      <c r="A408">
        <v>2424</v>
      </c>
      <c r="B408" s="28">
        <f t="shared" si="307"/>
        <v>4.0300000000000002E-2</v>
      </c>
      <c r="C408" s="28">
        <f t="shared" si="307"/>
        <v>3.7399999999999997E-14</v>
      </c>
      <c r="D408" s="28">
        <f t="shared" si="308"/>
        <v>2.73E-5</v>
      </c>
      <c r="E408" s="28">
        <f t="shared" si="309"/>
        <v>2.6800000000000001E-4</v>
      </c>
      <c r="F408" s="28">
        <f t="shared" si="310"/>
        <v>6.0300000000000002E-5</v>
      </c>
      <c r="G408" s="28">
        <f t="shared" si="311"/>
        <v>1.37E-7</v>
      </c>
      <c r="H408" s="28">
        <f t="shared" si="312"/>
        <v>0.40600000000000003</v>
      </c>
      <c r="I408" s="28">
        <f t="shared" si="313"/>
        <v>5.69</v>
      </c>
      <c r="J408" s="28">
        <f t="shared" si="314"/>
        <v>0.46100000000000002</v>
      </c>
      <c r="K408" s="28">
        <f t="shared" si="315"/>
        <v>3.5300000000000002E-4</v>
      </c>
      <c r="L408" s="28">
        <f t="shared" si="316"/>
        <v>9.2799999999999994E-9</v>
      </c>
      <c r="M408" s="28">
        <f t="shared" si="337"/>
        <v>6.1510000000000007</v>
      </c>
      <c r="N408" s="28">
        <f t="shared" si="338"/>
        <v>3.5300928000000001E-4</v>
      </c>
      <c r="O408">
        <v>2424</v>
      </c>
      <c r="P408" s="47">
        <f t="shared" si="317"/>
        <v>6.8040000000000003E-2</v>
      </c>
      <c r="Q408" s="47">
        <f t="shared" si="318"/>
        <v>1.0656E-13</v>
      </c>
      <c r="R408" s="47">
        <f t="shared" si="319"/>
        <v>4.5720000000000003E-5</v>
      </c>
      <c r="S408" s="47">
        <f t="shared" si="320"/>
        <v>4.572E-4</v>
      </c>
      <c r="T408" s="47">
        <f t="shared" si="321"/>
        <v>9.6840000000000001E-5</v>
      </c>
      <c r="U408" s="47">
        <f t="shared" si="322"/>
        <v>2.5524000000000001E-8</v>
      </c>
      <c r="V408" s="47">
        <f t="shared" si="323"/>
        <v>0.61919999999999997</v>
      </c>
      <c r="W408" s="47">
        <f t="shared" si="324"/>
        <v>3.7440000000000002</v>
      </c>
      <c r="X408" s="47">
        <f t="shared" si="325"/>
        <v>0.79559999999999997</v>
      </c>
      <c r="Y408" s="47">
        <f t="shared" si="326"/>
        <v>5.3279999999999998E-5</v>
      </c>
      <c r="Z408" s="47">
        <f t="shared" si="327"/>
        <v>1.3104E-3</v>
      </c>
      <c r="AA408" s="47">
        <f t="shared" si="339"/>
        <v>4.5396000000000001</v>
      </c>
      <c r="AB408" s="47">
        <f t="shared" si="340"/>
        <v>1.3636799999999999E-3</v>
      </c>
      <c r="AC408">
        <v>2424</v>
      </c>
      <c r="AD408" s="28">
        <f t="shared" si="328"/>
        <v>0.105</v>
      </c>
      <c r="AE408" s="28">
        <f t="shared" si="328"/>
        <v>1.667E-16</v>
      </c>
      <c r="AF408" s="28">
        <v>3.5410000000000001E-5</v>
      </c>
      <c r="AG408" s="28">
        <f t="shared" si="329"/>
        <v>4.4729999999999998E-4</v>
      </c>
      <c r="AH408" s="28">
        <f t="shared" si="330"/>
        <v>1.516E-4</v>
      </c>
      <c r="AI408" s="28">
        <f t="shared" si="331"/>
        <v>1.1370000000000001E-7</v>
      </c>
      <c r="AJ408" s="28">
        <f t="shared" si="332"/>
        <v>1.2789999999999999</v>
      </c>
      <c r="AK408" s="28">
        <f t="shared" si="333"/>
        <v>8.6499999999999994E-2</v>
      </c>
      <c r="AL408" s="28">
        <f t="shared" si="334"/>
        <v>1.1043000000000001</v>
      </c>
      <c r="AM408" s="28">
        <f t="shared" si="335"/>
        <v>0</v>
      </c>
      <c r="AN408" s="28">
        <f t="shared" si="336"/>
        <v>0</v>
      </c>
      <c r="AO408" s="28">
        <f t="shared" si="341"/>
        <v>1.1908000000000001</v>
      </c>
      <c r="AP408" s="47">
        <f t="shared" si="342"/>
        <v>0</v>
      </c>
    </row>
    <row r="409" spans="1:42" x14ac:dyDescent="0.3">
      <c r="A409">
        <v>2425</v>
      </c>
      <c r="B409" s="28">
        <f t="shared" si="307"/>
        <v>4.0300000000000002E-2</v>
      </c>
      <c r="C409" s="28">
        <f t="shared" si="307"/>
        <v>3.7399999999999997E-14</v>
      </c>
      <c r="D409" s="28">
        <f t="shared" si="308"/>
        <v>2.73E-5</v>
      </c>
      <c r="E409" s="28">
        <f t="shared" si="309"/>
        <v>2.6800000000000001E-4</v>
      </c>
      <c r="F409" s="28">
        <f t="shared" si="310"/>
        <v>6.0300000000000002E-5</v>
      </c>
      <c r="G409" s="28">
        <f t="shared" si="311"/>
        <v>1.37E-7</v>
      </c>
      <c r="H409" s="28">
        <f t="shared" si="312"/>
        <v>0.40600000000000003</v>
      </c>
      <c r="I409" s="28">
        <f t="shared" si="313"/>
        <v>5.69</v>
      </c>
      <c r="J409" s="28">
        <f t="shared" si="314"/>
        <v>0.46100000000000002</v>
      </c>
      <c r="K409" s="28">
        <f t="shared" si="315"/>
        <v>3.5300000000000002E-4</v>
      </c>
      <c r="L409" s="28">
        <f t="shared" si="316"/>
        <v>9.2799999999999994E-9</v>
      </c>
      <c r="M409" s="28">
        <f t="shared" si="337"/>
        <v>6.1510000000000007</v>
      </c>
      <c r="N409" s="28">
        <f t="shared" si="338"/>
        <v>3.5300928000000001E-4</v>
      </c>
      <c r="O409">
        <v>2425</v>
      </c>
      <c r="P409" s="47">
        <f t="shared" si="317"/>
        <v>6.8040000000000003E-2</v>
      </c>
      <c r="Q409" s="47">
        <f t="shared" si="318"/>
        <v>1.0656E-13</v>
      </c>
      <c r="R409" s="47">
        <f t="shared" si="319"/>
        <v>4.5720000000000003E-5</v>
      </c>
      <c r="S409" s="47">
        <f t="shared" si="320"/>
        <v>4.572E-4</v>
      </c>
      <c r="T409" s="47">
        <f t="shared" si="321"/>
        <v>9.6840000000000001E-5</v>
      </c>
      <c r="U409" s="47">
        <f t="shared" si="322"/>
        <v>2.5524000000000001E-8</v>
      </c>
      <c r="V409" s="47">
        <f t="shared" si="323"/>
        <v>0.61919999999999997</v>
      </c>
      <c r="W409" s="47">
        <f t="shared" si="324"/>
        <v>3.7440000000000002</v>
      </c>
      <c r="X409" s="47">
        <f t="shared" si="325"/>
        <v>0.79559999999999997</v>
      </c>
      <c r="Y409" s="47">
        <f t="shared" si="326"/>
        <v>5.3279999999999998E-5</v>
      </c>
      <c r="Z409" s="47">
        <f t="shared" si="327"/>
        <v>1.3104E-3</v>
      </c>
      <c r="AA409" s="47">
        <f t="shared" si="339"/>
        <v>4.5396000000000001</v>
      </c>
      <c r="AB409" s="47">
        <f t="shared" si="340"/>
        <v>1.3636799999999999E-3</v>
      </c>
      <c r="AC409">
        <v>2425</v>
      </c>
      <c r="AD409" s="28">
        <f t="shared" si="328"/>
        <v>0.105</v>
      </c>
      <c r="AE409" s="28">
        <f t="shared" ref="AE409" si="343">AE408</f>
        <v>1.667E-16</v>
      </c>
      <c r="AF409" s="28">
        <v>3.5410000000000001E-5</v>
      </c>
      <c r="AG409" s="28">
        <f t="shared" si="329"/>
        <v>4.4729999999999998E-4</v>
      </c>
      <c r="AH409" s="28">
        <f t="shared" si="330"/>
        <v>1.516E-4</v>
      </c>
      <c r="AI409" s="28">
        <f t="shared" si="331"/>
        <v>1.1370000000000001E-7</v>
      </c>
      <c r="AJ409" s="28">
        <f t="shared" si="332"/>
        <v>1.2789999999999999</v>
      </c>
      <c r="AK409" s="28">
        <f t="shared" si="333"/>
        <v>8.6499999999999994E-2</v>
      </c>
      <c r="AL409" s="28">
        <f t="shared" si="334"/>
        <v>1.1043000000000001</v>
      </c>
      <c r="AM409" s="28">
        <f t="shared" si="335"/>
        <v>0</v>
      </c>
      <c r="AN409" s="28">
        <f t="shared" si="336"/>
        <v>0</v>
      </c>
      <c r="AO409" s="28">
        <f t="shared" si="341"/>
        <v>1.1908000000000001</v>
      </c>
      <c r="AP409" s="47">
        <f t="shared" si="342"/>
        <v>0</v>
      </c>
    </row>
    <row r="410" spans="1:42" x14ac:dyDescent="0.3">
      <c r="A410">
        <v>2426</v>
      </c>
      <c r="B410" s="28">
        <f t="shared" ref="B410:C473" si="344">B409</f>
        <v>4.0300000000000002E-2</v>
      </c>
      <c r="C410" s="28">
        <f t="shared" si="344"/>
        <v>3.7399999999999997E-14</v>
      </c>
      <c r="D410" s="28">
        <f t="shared" ref="D410:D473" si="345">D409</f>
        <v>2.73E-5</v>
      </c>
      <c r="E410" s="28">
        <f t="shared" ref="E410:E473" si="346">E409</f>
        <v>2.6800000000000001E-4</v>
      </c>
      <c r="F410" s="28">
        <f t="shared" ref="F410:F473" si="347">F409</f>
        <v>6.0300000000000002E-5</v>
      </c>
      <c r="G410" s="28">
        <f t="shared" ref="G410:G473" si="348">G409</f>
        <v>1.37E-7</v>
      </c>
      <c r="H410" s="28">
        <f t="shared" ref="H410:H473" si="349">H409</f>
        <v>0.40600000000000003</v>
      </c>
      <c r="I410" s="28">
        <f t="shared" ref="I410:I473" si="350">I409</f>
        <v>5.69</v>
      </c>
      <c r="J410" s="28">
        <f t="shared" ref="J410:J473" si="351">J409</f>
        <v>0.46100000000000002</v>
      </c>
      <c r="K410" s="28">
        <f t="shared" ref="K410:K473" si="352">K409</f>
        <v>3.5300000000000002E-4</v>
      </c>
      <c r="L410" s="28">
        <f t="shared" ref="L410:L473" si="353">L409</f>
        <v>9.2799999999999994E-9</v>
      </c>
      <c r="M410" s="28">
        <f t="shared" si="337"/>
        <v>6.1510000000000007</v>
      </c>
      <c r="N410" s="28">
        <f t="shared" si="338"/>
        <v>3.5300928000000001E-4</v>
      </c>
      <c r="O410">
        <v>2426</v>
      </c>
      <c r="P410" s="47">
        <f t="shared" ref="P410:P473" si="354">P409</f>
        <v>6.8040000000000003E-2</v>
      </c>
      <c r="Q410" s="47">
        <f t="shared" ref="Q410:Q473" si="355">Q409</f>
        <v>1.0656E-13</v>
      </c>
      <c r="R410" s="47">
        <f t="shared" ref="R410:R473" si="356">R409</f>
        <v>4.5720000000000003E-5</v>
      </c>
      <c r="S410" s="47">
        <f t="shared" ref="S410:S473" si="357">S409</f>
        <v>4.572E-4</v>
      </c>
      <c r="T410" s="47">
        <f t="shared" ref="T410:T473" si="358">T409</f>
        <v>9.6840000000000001E-5</v>
      </c>
      <c r="U410" s="47">
        <f t="shared" ref="U410:U473" si="359">U409</f>
        <v>2.5524000000000001E-8</v>
      </c>
      <c r="V410" s="47">
        <f t="shared" ref="V410:V473" si="360">V409</f>
        <v>0.61919999999999997</v>
      </c>
      <c r="W410" s="47">
        <f t="shared" ref="W410:W473" si="361">W409</f>
        <v>3.7440000000000002</v>
      </c>
      <c r="X410" s="47">
        <f t="shared" ref="X410:X473" si="362">X409</f>
        <v>0.79559999999999997</v>
      </c>
      <c r="Y410" s="47">
        <f t="shared" ref="Y410:Y473" si="363">Y409</f>
        <v>5.3279999999999998E-5</v>
      </c>
      <c r="Z410" s="47">
        <f t="shared" ref="Z410:Z473" si="364">Z409</f>
        <v>1.3104E-3</v>
      </c>
      <c r="AA410" s="47">
        <f t="shared" si="339"/>
        <v>4.5396000000000001</v>
      </c>
      <c r="AB410" s="47">
        <f t="shared" si="340"/>
        <v>1.3636799999999999E-3</v>
      </c>
      <c r="AC410">
        <v>2426</v>
      </c>
      <c r="AD410" s="28">
        <f t="shared" ref="AD410:AE473" si="365">AD409</f>
        <v>0.105</v>
      </c>
      <c r="AE410" s="28">
        <f t="shared" si="365"/>
        <v>1.667E-16</v>
      </c>
      <c r="AF410" s="28">
        <v>3.5410000000000001E-5</v>
      </c>
      <c r="AG410" s="28">
        <f t="shared" ref="AG410:AG473" si="366">AG409</f>
        <v>4.4729999999999998E-4</v>
      </c>
      <c r="AH410" s="28">
        <f t="shared" ref="AH410:AH473" si="367">AH409</f>
        <v>1.516E-4</v>
      </c>
      <c r="AI410" s="28">
        <f t="shared" ref="AI410:AI473" si="368">AI409</f>
        <v>1.1370000000000001E-7</v>
      </c>
      <c r="AJ410" s="28">
        <f t="shared" ref="AJ410:AJ473" si="369">AJ409</f>
        <v>1.2789999999999999</v>
      </c>
      <c r="AK410" s="28">
        <f t="shared" ref="AK410:AK473" si="370">AK409</f>
        <v>8.6499999999999994E-2</v>
      </c>
      <c r="AL410" s="28">
        <f t="shared" ref="AL410:AL473" si="371">AL409</f>
        <v>1.1043000000000001</v>
      </c>
      <c r="AM410" s="28">
        <f t="shared" ref="AM410:AM473" si="372">AM409</f>
        <v>0</v>
      </c>
      <c r="AN410" s="28">
        <f t="shared" ref="AN410:AN473" si="373">AN409</f>
        <v>0</v>
      </c>
      <c r="AO410" s="28">
        <f t="shared" si="341"/>
        <v>1.1908000000000001</v>
      </c>
      <c r="AP410" s="47">
        <f t="shared" si="342"/>
        <v>0</v>
      </c>
    </row>
    <row r="411" spans="1:42" x14ac:dyDescent="0.3">
      <c r="A411">
        <v>2427</v>
      </c>
      <c r="B411" s="28">
        <f t="shared" si="344"/>
        <v>4.0300000000000002E-2</v>
      </c>
      <c r="C411" s="28">
        <f t="shared" si="344"/>
        <v>3.7399999999999997E-14</v>
      </c>
      <c r="D411" s="28">
        <f t="shared" si="345"/>
        <v>2.73E-5</v>
      </c>
      <c r="E411" s="28">
        <f t="shared" si="346"/>
        <v>2.6800000000000001E-4</v>
      </c>
      <c r="F411" s="28">
        <f t="shared" si="347"/>
        <v>6.0300000000000002E-5</v>
      </c>
      <c r="G411" s="28">
        <f t="shared" si="348"/>
        <v>1.37E-7</v>
      </c>
      <c r="H411" s="28">
        <f t="shared" si="349"/>
        <v>0.40600000000000003</v>
      </c>
      <c r="I411" s="28">
        <f t="shared" si="350"/>
        <v>5.69</v>
      </c>
      <c r="J411" s="28">
        <f t="shared" si="351"/>
        <v>0.46100000000000002</v>
      </c>
      <c r="K411" s="28">
        <f t="shared" si="352"/>
        <v>3.5300000000000002E-4</v>
      </c>
      <c r="L411" s="28">
        <f t="shared" si="353"/>
        <v>9.2799999999999994E-9</v>
      </c>
      <c r="M411" s="28">
        <f t="shared" si="337"/>
        <v>6.1510000000000007</v>
      </c>
      <c r="N411" s="28">
        <f t="shared" si="338"/>
        <v>3.5300928000000001E-4</v>
      </c>
      <c r="O411">
        <v>2427</v>
      </c>
      <c r="P411" s="47">
        <f t="shared" si="354"/>
        <v>6.8040000000000003E-2</v>
      </c>
      <c r="Q411" s="47">
        <f t="shared" si="355"/>
        <v>1.0656E-13</v>
      </c>
      <c r="R411" s="47">
        <f t="shared" si="356"/>
        <v>4.5720000000000003E-5</v>
      </c>
      <c r="S411" s="47">
        <f t="shared" si="357"/>
        <v>4.572E-4</v>
      </c>
      <c r="T411" s="47">
        <f t="shared" si="358"/>
        <v>9.6840000000000001E-5</v>
      </c>
      <c r="U411" s="47">
        <f t="shared" si="359"/>
        <v>2.5524000000000001E-8</v>
      </c>
      <c r="V411" s="47">
        <f t="shared" si="360"/>
        <v>0.61919999999999997</v>
      </c>
      <c r="W411" s="47">
        <f t="shared" si="361"/>
        <v>3.7440000000000002</v>
      </c>
      <c r="X411" s="47">
        <f t="shared" si="362"/>
        <v>0.79559999999999997</v>
      </c>
      <c r="Y411" s="47">
        <f t="shared" si="363"/>
        <v>5.3279999999999998E-5</v>
      </c>
      <c r="Z411" s="47">
        <f t="shared" si="364"/>
        <v>1.3104E-3</v>
      </c>
      <c r="AA411" s="47">
        <f t="shared" si="339"/>
        <v>4.5396000000000001</v>
      </c>
      <c r="AB411" s="47">
        <f t="shared" si="340"/>
        <v>1.3636799999999999E-3</v>
      </c>
      <c r="AC411">
        <v>2427</v>
      </c>
      <c r="AD411" s="28">
        <f t="shared" si="365"/>
        <v>0.105</v>
      </c>
      <c r="AE411" s="28">
        <f t="shared" si="365"/>
        <v>1.667E-16</v>
      </c>
      <c r="AF411" s="28">
        <v>3.5410000000000001E-5</v>
      </c>
      <c r="AG411" s="28">
        <f t="shared" si="366"/>
        <v>4.4729999999999998E-4</v>
      </c>
      <c r="AH411" s="28">
        <f t="shared" si="367"/>
        <v>1.516E-4</v>
      </c>
      <c r="AI411" s="28">
        <f t="shared" si="368"/>
        <v>1.1370000000000001E-7</v>
      </c>
      <c r="AJ411" s="28">
        <f t="shared" si="369"/>
        <v>1.2789999999999999</v>
      </c>
      <c r="AK411" s="28">
        <f t="shared" si="370"/>
        <v>8.6499999999999994E-2</v>
      </c>
      <c r="AL411" s="28">
        <f t="shared" si="371"/>
        <v>1.1043000000000001</v>
      </c>
      <c r="AM411" s="28">
        <f t="shared" si="372"/>
        <v>0</v>
      </c>
      <c r="AN411" s="28">
        <f t="shared" si="373"/>
        <v>0</v>
      </c>
      <c r="AO411" s="28">
        <f t="shared" si="341"/>
        <v>1.1908000000000001</v>
      </c>
      <c r="AP411" s="47">
        <f t="shared" si="342"/>
        <v>0</v>
      </c>
    </row>
    <row r="412" spans="1:42" x14ac:dyDescent="0.3">
      <c r="A412">
        <v>2428</v>
      </c>
      <c r="B412" s="28">
        <f t="shared" si="344"/>
        <v>4.0300000000000002E-2</v>
      </c>
      <c r="C412" s="28">
        <f t="shared" si="344"/>
        <v>3.7399999999999997E-14</v>
      </c>
      <c r="D412" s="28">
        <f t="shared" si="345"/>
        <v>2.73E-5</v>
      </c>
      <c r="E412" s="28">
        <f t="shared" si="346"/>
        <v>2.6800000000000001E-4</v>
      </c>
      <c r="F412" s="28">
        <f t="shared" si="347"/>
        <v>6.0300000000000002E-5</v>
      </c>
      <c r="G412" s="28">
        <f t="shared" si="348"/>
        <v>1.37E-7</v>
      </c>
      <c r="H412" s="28">
        <f t="shared" si="349"/>
        <v>0.40600000000000003</v>
      </c>
      <c r="I412" s="28">
        <f t="shared" si="350"/>
        <v>5.69</v>
      </c>
      <c r="J412" s="28">
        <f t="shared" si="351"/>
        <v>0.46100000000000002</v>
      </c>
      <c r="K412" s="28">
        <f t="shared" si="352"/>
        <v>3.5300000000000002E-4</v>
      </c>
      <c r="L412" s="28">
        <f t="shared" si="353"/>
        <v>9.2799999999999994E-9</v>
      </c>
      <c r="M412" s="28">
        <f t="shared" si="337"/>
        <v>6.1510000000000007</v>
      </c>
      <c r="N412" s="28">
        <f t="shared" si="338"/>
        <v>3.5300928000000001E-4</v>
      </c>
      <c r="O412">
        <v>2428</v>
      </c>
      <c r="P412" s="47">
        <f t="shared" si="354"/>
        <v>6.8040000000000003E-2</v>
      </c>
      <c r="Q412" s="47">
        <f t="shared" si="355"/>
        <v>1.0656E-13</v>
      </c>
      <c r="R412" s="47">
        <f t="shared" si="356"/>
        <v>4.5720000000000003E-5</v>
      </c>
      <c r="S412" s="47">
        <f t="shared" si="357"/>
        <v>4.572E-4</v>
      </c>
      <c r="T412" s="47">
        <f t="shared" si="358"/>
        <v>9.6840000000000001E-5</v>
      </c>
      <c r="U412" s="47">
        <f t="shared" si="359"/>
        <v>2.5524000000000001E-8</v>
      </c>
      <c r="V412" s="47">
        <f t="shared" si="360"/>
        <v>0.61919999999999997</v>
      </c>
      <c r="W412" s="47">
        <f t="shared" si="361"/>
        <v>3.7440000000000002</v>
      </c>
      <c r="X412" s="47">
        <f t="shared" si="362"/>
        <v>0.79559999999999997</v>
      </c>
      <c r="Y412" s="47">
        <f t="shared" si="363"/>
        <v>5.3279999999999998E-5</v>
      </c>
      <c r="Z412" s="47">
        <f t="shared" si="364"/>
        <v>1.3104E-3</v>
      </c>
      <c r="AA412" s="47">
        <f t="shared" si="339"/>
        <v>4.5396000000000001</v>
      </c>
      <c r="AB412" s="47">
        <f t="shared" si="340"/>
        <v>1.3636799999999999E-3</v>
      </c>
      <c r="AC412">
        <v>2428</v>
      </c>
      <c r="AD412" s="28">
        <f t="shared" si="365"/>
        <v>0.105</v>
      </c>
      <c r="AE412" s="28">
        <f t="shared" si="365"/>
        <v>1.667E-16</v>
      </c>
      <c r="AF412" s="28">
        <v>3.5410000000000001E-5</v>
      </c>
      <c r="AG412" s="28">
        <f t="shared" si="366"/>
        <v>4.4729999999999998E-4</v>
      </c>
      <c r="AH412" s="28">
        <f t="shared" si="367"/>
        <v>1.516E-4</v>
      </c>
      <c r="AI412" s="28">
        <f t="shared" si="368"/>
        <v>1.1370000000000001E-7</v>
      </c>
      <c r="AJ412" s="28">
        <f t="shared" si="369"/>
        <v>1.2789999999999999</v>
      </c>
      <c r="AK412" s="28">
        <f t="shared" si="370"/>
        <v>8.6499999999999994E-2</v>
      </c>
      <c r="AL412" s="28">
        <f t="shared" si="371"/>
        <v>1.1043000000000001</v>
      </c>
      <c r="AM412" s="28">
        <f t="shared" si="372"/>
        <v>0</v>
      </c>
      <c r="AN412" s="28">
        <f t="shared" si="373"/>
        <v>0</v>
      </c>
      <c r="AO412" s="28">
        <f t="shared" si="341"/>
        <v>1.1908000000000001</v>
      </c>
      <c r="AP412" s="47">
        <f t="shared" si="342"/>
        <v>0</v>
      </c>
    </row>
    <row r="413" spans="1:42" x14ac:dyDescent="0.3">
      <c r="A413">
        <v>2429</v>
      </c>
      <c r="B413" s="28">
        <f t="shared" si="344"/>
        <v>4.0300000000000002E-2</v>
      </c>
      <c r="C413" s="28">
        <f t="shared" si="344"/>
        <v>3.7399999999999997E-14</v>
      </c>
      <c r="D413" s="28">
        <f t="shared" si="345"/>
        <v>2.73E-5</v>
      </c>
      <c r="E413" s="28">
        <f t="shared" si="346"/>
        <v>2.6800000000000001E-4</v>
      </c>
      <c r="F413" s="28">
        <f t="shared" si="347"/>
        <v>6.0300000000000002E-5</v>
      </c>
      <c r="G413" s="28">
        <f t="shared" si="348"/>
        <v>1.37E-7</v>
      </c>
      <c r="H413" s="28">
        <f t="shared" si="349"/>
        <v>0.40600000000000003</v>
      </c>
      <c r="I413" s="28">
        <f t="shared" si="350"/>
        <v>5.69</v>
      </c>
      <c r="J413" s="28">
        <f t="shared" si="351"/>
        <v>0.46100000000000002</v>
      </c>
      <c r="K413" s="28">
        <f t="shared" si="352"/>
        <v>3.5300000000000002E-4</v>
      </c>
      <c r="L413" s="28">
        <f t="shared" si="353"/>
        <v>9.2799999999999994E-9</v>
      </c>
      <c r="M413" s="28">
        <f t="shared" si="337"/>
        <v>6.1510000000000007</v>
      </c>
      <c r="N413" s="28">
        <f t="shared" si="338"/>
        <v>3.5300928000000001E-4</v>
      </c>
      <c r="O413">
        <v>2429</v>
      </c>
      <c r="P413" s="47">
        <f t="shared" si="354"/>
        <v>6.8040000000000003E-2</v>
      </c>
      <c r="Q413" s="47">
        <f t="shared" si="355"/>
        <v>1.0656E-13</v>
      </c>
      <c r="R413" s="47">
        <f t="shared" si="356"/>
        <v>4.5720000000000003E-5</v>
      </c>
      <c r="S413" s="47">
        <f t="shared" si="357"/>
        <v>4.572E-4</v>
      </c>
      <c r="T413" s="47">
        <f t="shared" si="358"/>
        <v>9.6840000000000001E-5</v>
      </c>
      <c r="U413" s="47">
        <f t="shared" si="359"/>
        <v>2.5524000000000001E-8</v>
      </c>
      <c r="V413" s="47">
        <f t="shared" si="360"/>
        <v>0.61919999999999997</v>
      </c>
      <c r="W413" s="47">
        <f t="shared" si="361"/>
        <v>3.7440000000000002</v>
      </c>
      <c r="X413" s="47">
        <f t="shared" si="362"/>
        <v>0.79559999999999997</v>
      </c>
      <c r="Y413" s="47">
        <f t="shared" si="363"/>
        <v>5.3279999999999998E-5</v>
      </c>
      <c r="Z413" s="47">
        <f t="shared" si="364"/>
        <v>1.3104E-3</v>
      </c>
      <c r="AA413" s="47">
        <f t="shared" si="339"/>
        <v>4.5396000000000001</v>
      </c>
      <c r="AB413" s="47">
        <f t="shared" si="340"/>
        <v>1.3636799999999999E-3</v>
      </c>
      <c r="AC413">
        <v>2429</v>
      </c>
      <c r="AD413" s="28">
        <f t="shared" si="365"/>
        <v>0.105</v>
      </c>
      <c r="AE413" s="28">
        <f t="shared" si="365"/>
        <v>1.667E-16</v>
      </c>
      <c r="AF413" s="28">
        <v>3.5410000000000001E-5</v>
      </c>
      <c r="AG413" s="28">
        <f t="shared" si="366"/>
        <v>4.4729999999999998E-4</v>
      </c>
      <c r="AH413" s="28">
        <f t="shared" si="367"/>
        <v>1.516E-4</v>
      </c>
      <c r="AI413" s="28">
        <f t="shared" si="368"/>
        <v>1.1370000000000001E-7</v>
      </c>
      <c r="AJ413" s="28">
        <f t="shared" si="369"/>
        <v>1.2789999999999999</v>
      </c>
      <c r="AK413" s="28">
        <f t="shared" si="370"/>
        <v>8.6499999999999994E-2</v>
      </c>
      <c r="AL413" s="28">
        <f t="shared" si="371"/>
        <v>1.1043000000000001</v>
      </c>
      <c r="AM413" s="28">
        <f t="shared" si="372"/>
        <v>0</v>
      </c>
      <c r="AN413" s="28">
        <f t="shared" si="373"/>
        <v>0</v>
      </c>
      <c r="AO413" s="28">
        <f t="shared" si="341"/>
        <v>1.1908000000000001</v>
      </c>
      <c r="AP413" s="47">
        <f t="shared" si="342"/>
        <v>0</v>
      </c>
    </row>
    <row r="414" spans="1:42" x14ac:dyDescent="0.3">
      <c r="A414">
        <v>2430</v>
      </c>
      <c r="B414" s="28">
        <f t="shared" si="344"/>
        <v>4.0300000000000002E-2</v>
      </c>
      <c r="C414" s="28">
        <f t="shared" si="344"/>
        <v>3.7399999999999997E-14</v>
      </c>
      <c r="D414" s="28">
        <f t="shared" si="345"/>
        <v>2.73E-5</v>
      </c>
      <c r="E414" s="28">
        <f t="shared" si="346"/>
        <v>2.6800000000000001E-4</v>
      </c>
      <c r="F414" s="28">
        <f t="shared" si="347"/>
        <v>6.0300000000000002E-5</v>
      </c>
      <c r="G414" s="28">
        <f t="shared" si="348"/>
        <v>1.37E-7</v>
      </c>
      <c r="H414" s="28">
        <f t="shared" si="349"/>
        <v>0.40600000000000003</v>
      </c>
      <c r="I414" s="28">
        <f t="shared" si="350"/>
        <v>5.69</v>
      </c>
      <c r="J414" s="28">
        <f t="shared" si="351"/>
        <v>0.46100000000000002</v>
      </c>
      <c r="K414" s="28">
        <f t="shared" si="352"/>
        <v>3.5300000000000002E-4</v>
      </c>
      <c r="L414" s="28">
        <f t="shared" si="353"/>
        <v>9.2799999999999994E-9</v>
      </c>
      <c r="M414" s="28">
        <f t="shared" si="337"/>
        <v>6.1510000000000007</v>
      </c>
      <c r="N414" s="28">
        <f t="shared" si="338"/>
        <v>3.5300928000000001E-4</v>
      </c>
      <c r="O414">
        <v>2430</v>
      </c>
      <c r="P414" s="47">
        <f t="shared" si="354"/>
        <v>6.8040000000000003E-2</v>
      </c>
      <c r="Q414" s="47">
        <f t="shared" si="355"/>
        <v>1.0656E-13</v>
      </c>
      <c r="R414" s="47">
        <f t="shared" si="356"/>
        <v>4.5720000000000003E-5</v>
      </c>
      <c r="S414" s="47">
        <f t="shared" si="357"/>
        <v>4.572E-4</v>
      </c>
      <c r="T414" s="47">
        <f t="shared" si="358"/>
        <v>9.6840000000000001E-5</v>
      </c>
      <c r="U414" s="47">
        <f t="shared" si="359"/>
        <v>2.5524000000000001E-8</v>
      </c>
      <c r="V414" s="47">
        <f t="shared" si="360"/>
        <v>0.61919999999999997</v>
      </c>
      <c r="W414" s="47">
        <f t="shared" si="361"/>
        <v>3.7440000000000002</v>
      </c>
      <c r="X414" s="47">
        <f t="shared" si="362"/>
        <v>0.79559999999999997</v>
      </c>
      <c r="Y414" s="47">
        <f t="shared" si="363"/>
        <v>5.3279999999999998E-5</v>
      </c>
      <c r="Z414" s="47">
        <f t="shared" si="364"/>
        <v>1.3104E-3</v>
      </c>
      <c r="AA414" s="47">
        <f t="shared" si="339"/>
        <v>4.5396000000000001</v>
      </c>
      <c r="AB414" s="47">
        <f t="shared" si="340"/>
        <v>1.3636799999999999E-3</v>
      </c>
      <c r="AC414">
        <v>2430</v>
      </c>
      <c r="AD414" s="28">
        <f t="shared" si="365"/>
        <v>0.105</v>
      </c>
      <c r="AE414" s="28">
        <f t="shared" si="365"/>
        <v>1.667E-16</v>
      </c>
      <c r="AF414" s="28">
        <v>3.5410000000000001E-5</v>
      </c>
      <c r="AG414" s="28">
        <f t="shared" si="366"/>
        <v>4.4729999999999998E-4</v>
      </c>
      <c r="AH414" s="28">
        <f t="shared" si="367"/>
        <v>1.516E-4</v>
      </c>
      <c r="AI414" s="28">
        <f t="shared" si="368"/>
        <v>1.1370000000000001E-7</v>
      </c>
      <c r="AJ414" s="28">
        <f t="shared" si="369"/>
        <v>1.2789999999999999</v>
      </c>
      <c r="AK414" s="28">
        <f t="shared" si="370"/>
        <v>8.6499999999999994E-2</v>
      </c>
      <c r="AL414" s="28">
        <f t="shared" si="371"/>
        <v>1.1043000000000001</v>
      </c>
      <c r="AM414" s="28">
        <f t="shared" si="372"/>
        <v>0</v>
      </c>
      <c r="AN414" s="28">
        <f t="shared" si="373"/>
        <v>0</v>
      </c>
      <c r="AO414" s="28">
        <f t="shared" si="341"/>
        <v>1.1908000000000001</v>
      </c>
      <c r="AP414" s="47">
        <f t="shared" si="342"/>
        <v>0</v>
      </c>
    </row>
    <row r="415" spans="1:42" x14ac:dyDescent="0.3">
      <c r="A415">
        <v>2431</v>
      </c>
      <c r="B415" s="28">
        <f t="shared" si="344"/>
        <v>4.0300000000000002E-2</v>
      </c>
      <c r="C415" s="28">
        <f t="shared" si="344"/>
        <v>3.7399999999999997E-14</v>
      </c>
      <c r="D415" s="28">
        <f t="shared" si="345"/>
        <v>2.73E-5</v>
      </c>
      <c r="E415" s="28">
        <f t="shared" si="346"/>
        <v>2.6800000000000001E-4</v>
      </c>
      <c r="F415" s="28">
        <f t="shared" si="347"/>
        <v>6.0300000000000002E-5</v>
      </c>
      <c r="G415" s="28">
        <f t="shared" si="348"/>
        <v>1.37E-7</v>
      </c>
      <c r="H415" s="28">
        <f t="shared" si="349"/>
        <v>0.40600000000000003</v>
      </c>
      <c r="I415" s="28">
        <f t="shared" si="350"/>
        <v>5.69</v>
      </c>
      <c r="J415" s="28">
        <f t="shared" si="351"/>
        <v>0.46100000000000002</v>
      </c>
      <c r="K415" s="28">
        <f t="shared" si="352"/>
        <v>3.5300000000000002E-4</v>
      </c>
      <c r="L415" s="28">
        <f t="shared" si="353"/>
        <v>9.2799999999999994E-9</v>
      </c>
      <c r="M415" s="28">
        <f t="shared" si="337"/>
        <v>6.1510000000000007</v>
      </c>
      <c r="N415" s="28">
        <f t="shared" si="338"/>
        <v>3.5300928000000001E-4</v>
      </c>
      <c r="O415">
        <v>2431</v>
      </c>
      <c r="P415" s="47">
        <f t="shared" si="354"/>
        <v>6.8040000000000003E-2</v>
      </c>
      <c r="Q415" s="47">
        <f t="shared" si="355"/>
        <v>1.0656E-13</v>
      </c>
      <c r="R415" s="47">
        <f t="shared" si="356"/>
        <v>4.5720000000000003E-5</v>
      </c>
      <c r="S415" s="47">
        <f t="shared" si="357"/>
        <v>4.572E-4</v>
      </c>
      <c r="T415" s="47">
        <f t="shared" si="358"/>
        <v>9.6840000000000001E-5</v>
      </c>
      <c r="U415" s="47">
        <f t="shared" si="359"/>
        <v>2.5524000000000001E-8</v>
      </c>
      <c r="V415" s="47">
        <f t="shared" si="360"/>
        <v>0.61919999999999997</v>
      </c>
      <c r="W415" s="47">
        <f t="shared" si="361"/>
        <v>3.7440000000000002</v>
      </c>
      <c r="X415" s="47">
        <f t="shared" si="362"/>
        <v>0.79559999999999997</v>
      </c>
      <c r="Y415" s="47">
        <f t="shared" si="363"/>
        <v>5.3279999999999998E-5</v>
      </c>
      <c r="Z415" s="47">
        <f t="shared" si="364"/>
        <v>1.3104E-3</v>
      </c>
      <c r="AA415" s="47">
        <f t="shared" si="339"/>
        <v>4.5396000000000001</v>
      </c>
      <c r="AB415" s="47">
        <f t="shared" si="340"/>
        <v>1.3636799999999999E-3</v>
      </c>
      <c r="AC415">
        <v>2431</v>
      </c>
      <c r="AD415" s="28">
        <f t="shared" si="365"/>
        <v>0.105</v>
      </c>
      <c r="AE415" s="28">
        <f t="shared" si="365"/>
        <v>1.667E-16</v>
      </c>
      <c r="AF415" s="28">
        <v>3.5410000000000001E-5</v>
      </c>
      <c r="AG415" s="28">
        <f t="shared" si="366"/>
        <v>4.4729999999999998E-4</v>
      </c>
      <c r="AH415" s="28">
        <f t="shared" si="367"/>
        <v>1.516E-4</v>
      </c>
      <c r="AI415" s="28">
        <f t="shared" si="368"/>
        <v>1.1370000000000001E-7</v>
      </c>
      <c r="AJ415" s="28">
        <f t="shared" si="369"/>
        <v>1.2789999999999999</v>
      </c>
      <c r="AK415" s="28">
        <f t="shared" si="370"/>
        <v>8.6499999999999994E-2</v>
      </c>
      <c r="AL415" s="28">
        <f t="shared" si="371"/>
        <v>1.1043000000000001</v>
      </c>
      <c r="AM415" s="28">
        <f t="shared" si="372"/>
        <v>0</v>
      </c>
      <c r="AN415" s="28">
        <f t="shared" si="373"/>
        <v>0</v>
      </c>
      <c r="AO415" s="28">
        <f t="shared" si="341"/>
        <v>1.1908000000000001</v>
      </c>
      <c r="AP415" s="47">
        <f t="shared" si="342"/>
        <v>0</v>
      </c>
    </row>
    <row r="416" spans="1:42" x14ac:dyDescent="0.3">
      <c r="A416">
        <v>2432</v>
      </c>
      <c r="B416" s="28">
        <f t="shared" si="344"/>
        <v>4.0300000000000002E-2</v>
      </c>
      <c r="C416" s="28">
        <f t="shared" si="344"/>
        <v>3.7399999999999997E-14</v>
      </c>
      <c r="D416" s="28">
        <f t="shared" si="345"/>
        <v>2.73E-5</v>
      </c>
      <c r="E416" s="28">
        <f t="shared" si="346"/>
        <v>2.6800000000000001E-4</v>
      </c>
      <c r="F416" s="28">
        <f t="shared" si="347"/>
        <v>6.0300000000000002E-5</v>
      </c>
      <c r="G416" s="28">
        <f t="shared" si="348"/>
        <v>1.37E-7</v>
      </c>
      <c r="H416" s="28">
        <f t="shared" si="349"/>
        <v>0.40600000000000003</v>
      </c>
      <c r="I416" s="28">
        <f t="shared" si="350"/>
        <v>5.69</v>
      </c>
      <c r="J416" s="28">
        <f t="shared" si="351"/>
        <v>0.46100000000000002</v>
      </c>
      <c r="K416" s="28">
        <f t="shared" si="352"/>
        <v>3.5300000000000002E-4</v>
      </c>
      <c r="L416" s="28">
        <f t="shared" si="353"/>
        <v>9.2799999999999994E-9</v>
      </c>
      <c r="M416" s="28">
        <f t="shared" si="337"/>
        <v>6.1510000000000007</v>
      </c>
      <c r="N416" s="28">
        <f t="shared" si="338"/>
        <v>3.5300928000000001E-4</v>
      </c>
      <c r="O416">
        <v>2432</v>
      </c>
      <c r="P416" s="47">
        <f t="shared" si="354"/>
        <v>6.8040000000000003E-2</v>
      </c>
      <c r="Q416" s="47">
        <f t="shared" si="355"/>
        <v>1.0656E-13</v>
      </c>
      <c r="R416" s="47">
        <f t="shared" si="356"/>
        <v>4.5720000000000003E-5</v>
      </c>
      <c r="S416" s="47">
        <f t="shared" si="357"/>
        <v>4.572E-4</v>
      </c>
      <c r="T416" s="47">
        <f t="shared" si="358"/>
        <v>9.6840000000000001E-5</v>
      </c>
      <c r="U416" s="47">
        <f t="shared" si="359"/>
        <v>2.5524000000000001E-8</v>
      </c>
      <c r="V416" s="47">
        <f t="shared" si="360"/>
        <v>0.61919999999999997</v>
      </c>
      <c r="W416" s="47">
        <f t="shared" si="361"/>
        <v>3.7440000000000002</v>
      </c>
      <c r="X416" s="47">
        <f t="shared" si="362"/>
        <v>0.79559999999999997</v>
      </c>
      <c r="Y416" s="47">
        <f t="shared" si="363"/>
        <v>5.3279999999999998E-5</v>
      </c>
      <c r="Z416" s="47">
        <f t="shared" si="364"/>
        <v>1.3104E-3</v>
      </c>
      <c r="AA416" s="47">
        <f t="shared" si="339"/>
        <v>4.5396000000000001</v>
      </c>
      <c r="AB416" s="47">
        <f t="shared" si="340"/>
        <v>1.3636799999999999E-3</v>
      </c>
      <c r="AC416">
        <v>2432</v>
      </c>
      <c r="AD416" s="28">
        <f t="shared" si="365"/>
        <v>0.105</v>
      </c>
      <c r="AE416" s="28">
        <f t="shared" si="365"/>
        <v>1.667E-16</v>
      </c>
      <c r="AF416" s="28">
        <v>3.5410000000000001E-5</v>
      </c>
      <c r="AG416" s="28">
        <f t="shared" si="366"/>
        <v>4.4729999999999998E-4</v>
      </c>
      <c r="AH416" s="28">
        <f t="shared" si="367"/>
        <v>1.516E-4</v>
      </c>
      <c r="AI416" s="28">
        <f t="shared" si="368"/>
        <v>1.1370000000000001E-7</v>
      </c>
      <c r="AJ416" s="28">
        <f t="shared" si="369"/>
        <v>1.2789999999999999</v>
      </c>
      <c r="AK416" s="28">
        <f t="shared" si="370"/>
        <v>8.6499999999999994E-2</v>
      </c>
      <c r="AL416" s="28">
        <f t="shared" si="371"/>
        <v>1.1043000000000001</v>
      </c>
      <c r="AM416" s="28">
        <f t="shared" si="372"/>
        <v>0</v>
      </c>
      <c r="AN416" s="28">
        <f t="shared" si="373"/>
        <v>0</v>
      </c>
      <c r="AO416" s="28">
        <f t="shared" si="341"/>
        <v>1.1908000000000001</v>
      </c>
      <c r="AP416" s="47">
        <f t="shared" si="342"/>
        <v>0</v>
      </c>
    </row>
    <row r="417" spans="1:42" x14ac:dyDescent="0.3">
      <c r="A417">
        <v>2433</v>
      </c>
      <c r="B417" s="28">
        <f t="shared" si="344"/>
        <v>4.0300000000000002E-2</v>
      </c>
      <c r="C417" s="28">
        <f t="shared" si="344"/>
        <v>3.7399999999999997E-14</v>
      </c>
      <c r="D417" s="28">
        <f t="shared" si="345"/>
        <v>2.73E-5</v>
      </c>
      <c r="E417" s="28">
        <f t="shared" si="346"/>
        <v>2.6800000000000001E-4</v>
      </c>
      <c r="F417" s="28">
        <f t="shared" si="347"/>
        <v>6.0300000000000002E-5</v>
      </c>
      <c r="G417" s="28">
        <f t="shared" si="348"/>
        <v>1.37E-7</v>
      </c>
      <c r="H417" s="28">
        <f t="shared" si="349"/>
        <v>0.40600000000000003</v>
      </c>
      <c r="I417" s="28">
        <f t="shared" si="350"/>
        <v>5.69</v>
      </c>
      <c r="J417" s="28">
        <f t="shared" si="351"/>
        <v>0.46100000000000002</v>
      </c>
      <c r="K417" s="28">
        <f t="shared" si="352"/>
        <v>3.5300000000000002E-4</v>
      </c>
      <c r="L417" s="28">
        <f t="shared" si="353"/>
        <v>9.2799999999999994E-9</v>
      </c>
      <c r="M417" s="28">
        <f t="shared" si="337"/>
        <v>6.1510000000000007</v>
      </c>
      <c r="N417" s="28">
        <f t="shared" si="338"/>
        <v>3.5300928000000001E-4</v>
      </c>
      <c r="O417">
        <v>2433</v>
      </c>
      <c r="P417" s="47">
        <f t="shared" si="354"/>
        <v>6.8040000000000003E-2</v>
      </c>
      <c r="Q417" s="47">
        <f t="shared" si="355"/>
        <v>1.0656E-13</v>
      </c>
      <c r="R417" s="47">
        <f t="shared" si="356"/>
        <v>4.5720000000000003E-5</v>
      </c>
      <c r="S417" s="47">
        <f t="shared" si="357"/>
        <v>4.572E-4</v>
      </c>
      <c r="T417" s="47">
        <f t="shared" si="358"/>
        <v>9.6840000000000001E-5</v>
      </c>
      <c r="U417" s="47">
        <f t="shared" si="359"/>
        <v>2.5524000000000001E-8</v>
      </c>
      <c r="V417" s="47">
        <f t="shared" si="360"/>
        <v>0.61919999999999997</v>
      </c>
      <c r="W417" s="47">
        <f t="shared" si="361"/>
        <v>3.7440000000000002</v>
      </c>
      <c r="X417" s="47">
        <f t="shared" si="362"/>
        <v>0.79559999999999997</v>
      </c>
      <c r="Y417" s="47">
        <f t="shared" si="363"/>
        <v>5.3279999999999998E-5</v>
      </c>
      <c r="Z417" s="47">
        <f t="shared" si="364"/>
        <v>1.3104E-3</v>
      </c>
      <c r="AA417" s="47">
        <f t="shared" si="339"/>
        <v>4.5396000000000001</v>
      </c>
      <c r="AB417" s="47">
        <f t="shared" si="340"/>
        <v>1.3636799999999999E-3</v>
      </c>
      <c r="AC417">
        <v>2433</v>
      </c>
      <c r="AD417" s="28">
        <f t="shared" si="365"/>
        <v>0.105</v>
      </c>
      <c r="AE417" s="28">
        <f t="shared" si="365"/>
        <v>1.667E-16</v>
      </c>
      <c r="AF417" s="28">
        <v>3.5410000000000001E-5</v>
      </c>
      <c r="AG417" s="28">
        <f t="shared" si="366"/>
        <v>4.4729999999999998E-4</v>
      </c>
      <c r="AH417" s="28">
        <f t="shared" si="367"/>
        <v>1.516E-4</v>
      </c>
      <c r="AI417" s="28">
        <f t="shared" si="368"/>
        <v>1.1370000000000001E-7</v>
      </c>
      <c r="AJ417" s="28">
        <f t="shared" si="369"/>
        <v>1.2789999999999999</v>
      </c>
      <c r="AK417" s="28">
        <f t="shared" si="370"/>
        <v>8.6499999999999994E-2</v>
      </c>
      <c r="AL417" s="28">
        <f t="shared" si="371"/>
        <v>1.1043000000000001</v>
      </c>
      <c r="AM417" s="28">
        <f t="shared" si="372"/>
        <v>0</v>
      </c>
      <c r="AN417" s="28">
        <f t="shared" si="373"/>
        <v>0</v>
      </c>
      <c r="AO417" s="28">
        <f t="shared" si="341"/>
        <v>1.1908000000000001</v>
      </c>
      <c r="AP417" s="47">
        <f t="shared" si="342"/>
        <v>0</v>
      </c>
    </row>
    <row r="418" spans="1:42" x14ac:dyDescent="0.3">
      <c r="A418">
        <v>2434</v>
      </c>
      <c r="B418" s="28">
        <f t="shared" si="344"/>
        <v>4.0300000000000002E-2</v>
      </c>
      <c r="C418" s="28">
        <f t="shared" si="344"/>
        <v>3.7399999999999997E-14</v>
      </c>
      <c r="D418" s="28">
        <f t="shared" si="345"/>
        <v>2.73E-5</v>
      </c>
      <c r="E418" s="28">
        <f t="shared" si="346"/>
        <v>2.6800000000000001E-4</v>
      </c>
      <c r="F418" s="28">
        <f t="shared" si="347"/>
        <v>6.0300000000000002E-5</v>
      </c>
      <c r="G418" s="28">
        <f t="shared" si="348"/>
        <v>1.37E-7</v>
      </c>
      <c r="H418" s="28">
        <f t="shared" si="349"/>
        <v>0.40600000000000003</v>
      </c>
      <c r="I418" s="28">
        <f t="shared" si="350"/>
        <v>5.69</v>
      </c>
      <c r="J418" s="28">
        <f t="shared" si="351"/>
        <v>0.46100000000000002</v>
      </c>
      <c r="K418" s="28">
        <f t="shared" si="352"/>
        <v>3.5300000000000002E-4</v>
      </c>
      <c r="L418" s="28">
        <f t="shared" si="353"/>
        <v>9.2799999999999994E-9</v>
      </c>
      <c r="M418" s="28">
        <f t="shared" si="337"/>
        <v>6.1510000000000007</v>
      </c>
      <c r="N418" s="28">
        <f t="shared" si="338"/>
        <v>3.5300928000000001E-4</v>
      </c>
      <c r="O418">
        <v>2434</v>
      </c>
      <c r="P418" s="47">
        <f t="shared" si="354"/>
        <v>6.8040000000000003E-2</v>
      </c>
      <c r="Q418" s="47">
        <f t="shared" si="355"/>
        <v>1.0656E-13</v>
      </c>
      <c r="R418" s="47">
        <f t="shared" si="356"/>
        <v>4.5720000000000003E-5</v>
      </c>
      <c r="S418" s="47">
        <f t="shared" si="357"/>
        <v>4.572E-4</v>
      </c>
      <c r="T418" s="47">
        <f t="shared" si="358"/>
        <v>9.6840000000000001E-5</v>
      </c>
      <c r="U418" s="47">
        <f t="shared" si="359"/>
        <v>2.5524000000000001E-8</v>
      </c>
      <c r="V418" s="47">
        <f t="shared" si="360"/>
        <v>0.61919999999999997</v>
      </c>
      <c r="W418" s="47">
        <f t="shared" si="361"/>
        <v>3.7440000000000002</v>
      </c>
      <c r="X418" s="47">
        <f t="shared" si="362"/>
        <v>0.79559999999999997</v>
      </c>
      <c r="Y418" s="47">
        <f t="shared" si="363"/>
        <v>5.3279999999999998E-5</v>
      </c>
      <c r="Z418" s="47">
        <f t="shared" si="364"/>
        <v>1.3104E-3</v>
      </c>
      <c r="AA418" s="47">
        <f t="shared" si="339"/>
        <v>4.5396000000000001</v>
      </c>
      <c r="AB418" s="47">
        <f t="shared" si="340"/>
        <v>1.3636799999999999E-3</v>
      </c>
      <c r="AC418">
        <v>2434</v>
      </c>
      <c r="AD418" s="28">
        <f t="shared" si="365"/>
        <v>0.105</v>
      </c>
      <c r="AE418" s="28">
        <f t="shared" si="365"/>
        <v>1.667E-16</v>
      </c>
      <c r="AF418" s="28">
        <v>3.5410000000000001E-5</v>
      </c>
      <c r="AG418" s="28">
        <f t="shared" si="366"/>
        <v>4.4729999999999998E-4</v>
      </c>
      <c r="AH418" s="28">
        <f t="shared" si="367"/>
        <v>1.516E-4</v>
      </c>
      <c r="AI418" s="28">
        <f t="shared" si="368"/>
        <v>1.1370000000000001E-7</v>
      </c>
      <c r="AJ418" s="28">
        <f t="shared" si="369"/>
        <v>1.2789999999999999</v>
      </c>
      <c r="AK418" s="28">
        <f t="shared" si="370"/>
        <v>8.6499999999999994E-2</v>
      </c>
      <c r="AL418" s="28">
        <f t="shared" si="371"/>
        <v>1.1043000000000001</v>
      </c>
      <c r="AM418" s="28">
        <f t="shared" si="372"/>
        <v>0</v>
      </c>
      <c r="AN418" s="28">
        <f t="shared" si="373"/>
        <v>0</v>
      </c>
      <c r="AO418" s="28">
        <f t="shared" si="341"/>
        <v>1.1908000000000001</v>
      </c>
      <c r="AP418" s="47">
        <f t="shared" si="342"/>
        <v>0</v>
      </c>
    </row>
    <row r="419" spans="1:42" x14ac:dyDescent="0.3">
      <c r="A419">
        <v>2435</v>
      </c>
      <c r="B419" s="28">
        <f t="shared" si="344"/>
        <v>4.0300000000000002E-2</v>
      </c>
      <c r="C419" s="28">
        <f t="shared" si="344"/>
        <v>3.7399999999999997E-14</v>
      </c>
      <c r="D419" s="28">
        <f t="shared" si="345"/>
        <v>2.73E-5</v>
      </c>
      <c r="E419" s="28">
        <f t="shared" si="346"/>
        <v>2.6800000000000001E-4</v>
      </c>
      <c r="F419" s="28">
        <f t="shared" si="347"/>
        <v>6.0300000000000002E-5</v>
      </c>
      <c r="G419" s="28">
        <f t="shared" si="348"/>
        <v>1.37E-7</v>
      </c>
      <c r="H419" s="28">
        <f t="shared" si="349"/>
        <v>0.40600000000000003</v>
      </c>
      <c r="I419" s="28">
        <f t="shared" si="350"/>
        <v>5.69</v>
      </c>
      <c r="J419" s="28">
        <f t="shared" si="351"/>
        <v>0.46100000000000002</v>
      </c>
      <c r="K419" s="28">
        <f t="shared" si="352"/>
        <v>3.5300000000000002E-4</v>
      </c>
      <c r="L419" s="28">
        <f t="shared" si="353"/>
        <v>9.2799999999999994E-9</v>
      </c>
      <c r="M419" s="28">
        <f t="shared" si="337"/>
        <v>6.1510000000000007</v>
      </c>
      <c r="N419" s="28">
        <f t="shared" si="338"/>
        <v>3.5300928000000001E-4</v>
      </c>
      <c r="O419">
        <v>2435</v>
      </c>
      <c r="P419" s="47">
        <f t="shared" si="354"/>
        <v>6.8040000000000003E-2</v>
      </c>
      <c r="Q419" s="47">
        <f t="shared" si="355"/>
        <v>1.0656E-13</v>
      </c>
      <c r="R419" s="47">
        <f t="shared" si="356"/>
        <v>4.5720000000000003E-5</v>
      </c>
      <c r="S419" s="47">
        <f t="shared" si="357"/>
        <v>4.572E-4</v>
      </c>
      <c r="T419" s="47">
        <f t="shared" si="358"/>
        <v>9.6840000000000001E-5</v>
      </c>
      <c r="U419" s="47">
        <f t="shared" si="359"/>
        <v>2.5524000000000001E-8</v>
      </c>
      <c r="V419" s="47">
        <f t="shared" si="360"/>
        <v>0.61919999999999997</v>
      </c>
      <c r="W419" s="47">
        <f t="shared" si="361"/>
        <v>3.7440000000000002</v>
      </c>
      <c r="X419" s="47">
        <f t="shared" si="362"/>
        <v>0.79559999999999997</v>
      </c>
      <c r="Y419" s="47">
        <f t="shared" si="363"/>
        <v>5.3279999999999998E-5</v>
      </c>
      <c r="Z419" s="47">
        <f t="shared" si="364"/>
        <v>1.3104E-3</v>
      </c>
      <c r="AA419" s="47">
        <f t="shared" si="339"/>
        <v>4.5396000000000001</v>
      </c>
      <c r="AB419" s="47">
        <f t="shared" si="340"/>
        <v>1.3636799999999999E-3</v>
      </c>
      <c r="AC419">
        <v>2435</v>
      </c>
      <c r="AD419" s="28">
        <f t="shared" si="365"/>
        <v>0.105</v>
      </c>
      <c r="AE419" s="28">
        <f t="shared" si="365"/>
        <v>1.667E-16</v>
      </c>
      <c r="AF419" s="28">
        <v>3.5410000000000001E-5</v>
      </c>
      <c r="AG419" s="28">
        <f t="shared" si="366"/>
        <v>4.4729999999999998E-4</v>
      </c>
      <c r="AH419" s="28">
        <f t="shared" si="367"/>
        <v>1.516E-4</v>
      </c>
      <c r="AI419" s="28">
        <f t="shared" si="368"/>
        <v>1.1370000000000001E-7</v>
      </c>
      <c r="AJ419" s="28">
        <f t="shared" si="369"/>
        <v>1.2789999999999999</v>
      </c>
      <c r="AK419" s="28">
        <f t="shared" si="370"/>
        <v>8.6499999999999994E-2</v>
      </c>
      <c r="AL419" s="28">
        <f t="shared" si="371"/>
        <v>1.1043000000000001</v>
      </c>
      <c r="AM419" s="28">
        <f t="shared" si="372"/>
        <v>0</v>
      </c>
      <c r="AN419" s="28">
        <f t="shared" si="373"/>
        <v>0</v>
      </c>
      <c r="AO419" s="28">
        <f t="shared" si="341"/>
        <v>1.1908000000000001</v>
      </c>
      <c r="AP419" s="47">
        <f t="shared" si="342"/>
        <v>0</v>
      </c>
    </row>
    <row r="420" spans="1:42" x14ac:dyDescent="0.3">
      <c r="A420">
        <v>2436</v>
      </c>
      <c r="B420" s="28">
        <f t="shared" si="344"/>
        <v>4.0300000000000002E-2</v>
      </c>
      <c r="C420" s="28">
        <f t="shared" si="344"/>
        <v>3.7399999999999997E-14</v>
      </c>
      <c r="D420" s="28">
        <f t="shared" si="345"/>
        <v>2.73E-5</v>
      </c>
      <c r="E420" s="28">
        <f t="shared" si="346"/>
        <v>2.6800000000000001E-4</v>
      </c>
      <c r="F420" s="28">
        <f t="shared" si="347"/>
        <v>6.0300000000000002E-5</v>
      </c>
      <c r="G420" s="28">
        <f t="shared" si="348"/>
        <v>1.37E-7</v>
      </c>
      <c r="H420" s="28">
        <f t="shared" si="349"/>
        <v>0.40600000000000003</v>
      </c>
      <c r="I420" s="28">
        <f t="shared" si="350"/>
        <v>5.69</v>
      </c>
      <c r="J420" s="28">
        <f t="shared" si="351"/>
        <v>0.46100000000000002</v>
      </c>
      <c r="K420" s="28">
        <f t="shared" si="352"/>
        <v>3.5300000000000002E-4</v>
      </c>
      <c r="L420" s="28">
        <f t="shared" si="353"/>
        <v>9.2799999999999994E-9</v>
      </c>
      <c r="M420" s="28">
        <f t="shared" si="337"/>
        <v>6.1510000000000007</v>
      </c>
      <c r="N420" s="28">
        <f t="shared" si="338"/>
        <v>3.5300928000000001E-4</v>
      </c>
      <c r="O420">
        <v>2436</v>
      </c>
      <c r="P420" s="47">
        <f t="shared" si="354"/>
        <v>6.8040000000000003E-2</v>
      </c>
      <c r="Q420" s="47">
        <f t="shared" si="355"/>
        <v>1.0656E-13</v>
      </c>
      <c r="R420" s="47">
        <f t="shared" si="356"/>
        <v>4.5720000000000003E-5</v>
      </c>
      <c r="S420" s="47">
        <f t="shared" si="357"/>
        <v>4.572E-4</v>
      </c>
      <c r="T420" s="47">
        <f t="shared" si="358"/>
        <v>9.6840000000000001E-5</v>
      </c>
      <c r="U420" s="47">
        <f t="shared" si="359"/>
        <v>2.5524000000000001E-8</v>
      </c>
      <c r="V420" s="47">
        <f t="shared" si="360"/>
        <v>0.61919999999999997</v>
      </c>
      <c r="W420" s="47">
        <f t="shared" si="361"/>
        <v>3.7440000000000002</v>
      </c>
      <c r="X420" s="47">
        <f t="shared" si="362"/>
        <v>0.79559999999999997</v>
      </c>
      <c r="Y420" s="47">
        <f t="shared" si="363"/>
        <v>5.3279999999999998E-5</v>
      </c>
      <c r="Z420" s="47">
        <f t="shared" si="364"/>
        <v>1.3104E-3</v>
      </c>
      <c r="AA420" s="47">
        <f t="shared" si="339"/>
        <v>4.5396000000000001</v>
      </c>
      <c r="AB420" s="47">
        <f t="shared" si="340"/>
        <v>1.3636799999999999E-3</v>
      </c>
      <c r="AC420">
        <v>2436</v>
      </c>
      <c r="AD420" s="28">
        <f t="shared" si="365"/>
        <v>0.105</v>
      </c>
      <c r="AE420" s="28">
        <f t="shared" si="365"/>
        <v>1.667E-16</v>
      </c>
      <c r="AF420" s="28">
        <v>3.5410000000000001E-5</v>
      </c>
      <c r="AG420" s="28">
        <f t="shared" si="366"/>
        <v>4.4729999999999998E-4</v>
      </c>
      <c r="AH420" s="28">
        <f t="shared" si="367"/>
        <v>1.516E-4</v>
      </c>
      <c r="AI420" s="28">
        <f t="shared" si="368"/>
        <v>1.1370000000000001E-7</v>
      </c>
      <c r="AJ420" s="28">
        <f t="shared" si="369"/>
        <v>1.2789999999999999</v>
      </c>
      <c r="AK420" s="28">
        <f t="shared" si="370"/>
        <v>8.6499999999999994E-2</v>
      </c>
      <c r="AL420" s="28">
        <f t="shared" si="371"/>
        <v>1.1043000000000001</v>
      </c>
      <c r="AM420" s="28">
        <f t="shared" si="372"/>
        <v>0</v>
      </c>
      <c r="AN420" s="28">
        <f t="shared" si="373"/>
        <v>0</v>
      </c>
      <c r="AO420" s="28">
        <f t="shared" si="341"/>
        <v>1.1908000000000001</v>
      </c>
      <c r="AP420" s="47">
        <f t="shared" si="342"/>
        <v>0</v>
      </c>
    </row>
    <row r="421" spans="1:42" x14ac:dyDescent="0.3">
      <c r="A421">
        <v>2437</v>
      </c>
      <c r="B421" s="28">
        <f t="shared" si="344"/>
        <v>4.0300000000000002E-2</v>
      </c>
      <c r="C421" s="28">
        <f t="shared" si="344"/>
        <v>3.7399999999999997E-14</v>
      </c>
      <c r="D421" s="28">
        <f t="shared" si="345"/>
        <v>2.73E-5</v>
      </c>
      <c r="E421" s="28">
        <f t="shared" si="346"/>
        <v>2.6800000000000001E-4</v>
      </c>
      <c r="F421" s="28">
        <f t="shared" si="347"/>
        <v>6.0300000000000002E-5</v>
      </c>
      <c r="G421" s="28">
        <f t="shared" si="348"/>
        <v>1.37E-7</v>
      </c>
      <c r="H421" s="28">
        <f t="shared" si="349"/>
        <v>0.40600000000000003</v>
      </c>
      <c r="I421" s="28">
        <f t="shared" si="350"/>
        <v>5.69</v>
      </c>
      <c r="J421" s="28">
        <f t="shared" si="351"/>
        <v>0.46100000000000002</v>
      </c>
      <c r="K421" s="28">
        <f t="shared" si="352"/>
        <v>3.5300000000000002E-4</v>
      </c>
      <c r="L421" s="28">
        <f t="shared" si="353"/>
        <v>9.2799999999999994E-9</v>
      </c>
      <c r="M421" s="28">
        <f t="shared" si="337"/>
        <v>6.1510000000000007</v>
      </c>
      <c r="N421" s="28">
        <f t="shared" si="338"/>
        <v>3.5300928000000001E-4</v>
      </c>
      <c r="O421">
        <v>2437</v>
      </c>
      <c r="P421" s="47">
        <f t="shared" si="354"/>
        <v>6.8040000000000003E-2</v>
      </c>
      <c r="Q421" s="47">
        <f t="shared" si="355"/>
        <v>1.0656E-13</v>
      </c>
      <c r="R421" s="47">
        <f t="shared" si="356"/>
        <v>4.5720000000000003E-5</v>
      </c>
      <c r="S421" s="47">
        <f t="shared" si="357"/>
        <v>4.572E-4</v>
      </c>
      <c r="T421" s="47">
        <f t="shared" si="358"/>
        <v>9.6840000000000001E-5</v>
      </c>
      <c r="U421" s="47">
        <f t="shared" si="359"/>
        <v>2.5524000000000001E-8</v>
      </c>
      <c r="V421" s="47">
        <f t="shared" si="360"/>
        <v>0.61919999999999997</v>
      </c>
      <c r="W421" s="47">
        <f t="shared" si="361"/>
        <v>3.7440000000000002</v>
      </c>
      <c r="X421" s="47">
        <f t="shared" si="362"/>
        <v>0.79559999999999997</v>
      </c>
      <c r="Y421" s="47">
        <f t="shared" si="363"/>
        <v>5.3279999999999998E-5</v>
      </c>
      <c r="Z421" s="47">
        <f t="shared" si="364"/>
        <v>1.3104E-3</v>
      </c>
      <c r="AA421" s="47">
        <f t="shared" si="339"/>
        <v>4.5396000000000001</v>
      </c>
      <c r="AB421" s="47">
        <f t="shared" si="340"/>
        <v>1.3636799999999999E-3</v>
      </c>
      <c r="AC421">
        <v>2437</v>
      </c>
      <c r="AD421" s="28">
        <f t="shared" si="365"/>
        <v>0.105</v>
      </c>
      <c r="AE421" s="28">
        <f t="shared" si="365"/>
        <v>1.667E-16</v>
      </c>
      <c r="AF421" s="28">
        <v>3.5410000000000001E-5</v>
      </c>
      <c r="AG421" s="28">
        <f t="shared" si="366"/>
        <v>4.4729999999999998E-4</v>
      </c>
      <c r="AH421" s="28">
        <f t="shared" si="367"/>
        <v>1.516E-4</v>
      </c>
      <c r="AI421" s="28">
        <f t="shared" si="368"/>
        <v>1.1370000000000001E-7</v>
      </c>
      <c r="AJ421" s="28">
        <f t="shared" si="369"/>
        <v>1.2789999999999999</v>
      </c>
      <c r="AK421" s="28">
        <f t="shared" si="370"/>
        <v>8.6499999999999994E-2</v>
      </c>
      <c r="AL421" s="28">
        <f t="shared" si="371"/>
        <v>1.1043000000000001</v>
      </c>
      <c r="AM421" s="28">
        <f t="shared" si="372"/>
        <v>0</v>
      </c>
      <c r="AN421" s="28">
        <f t="shared" si="373"/>
        <v>0</v>
      </c>
      <c r="AO421" s="28">
        <f t="shared" si="341"/>
        <v>1.1908000000000001</v>
      </c>
      <c r="AP421" s="47">
        <f t="shared" si="342"/>
        <v>0</v>
      </c>
    </row>
    <row r="422" spans="1:42" x14ac:dyDescent="0.3">
      <c r="A422">
        <v>2438</v>
      </c>
      <c r="B422" s="28">
        <f t="shared" si="344"/>
        <v>4.0300000000000002E-2</v>
      </c>
      <c r="C422" s="28">
        <f t="shared" si="344"/>
        <v>3.7399999999999997E-14</v>
      </c>
      <c r="D422" s="28">
        <f t="shared" si="345"/>
        <v>2.73E-5</v>
      </c>
      <c r="E422" s="28">
        <f t="shared" si="346"/>
        <v>2.6800000000000001E-4</v>
      </c>
      <c r="F422" s="28">
        <f t="shared" si="347"/>
        <v>6.0300000000000002E-5</v>
      </c>
      <c r="G422" s="28">
        <f t="shared" si="348"/>
        <v>1.37E-7</v>
      </c>
      <c r="H422" s="28">
        <f t="shared" si="349"/>
        <v>0.40600000000000003</v>
      </c>
      <c r="I422" s="28">
        <f t="shared" si="350"/>
        <v>5.69</v>
      </c>
      <c r="J422" s="28">
        <f t="shared" si="351"/>
        <v>0.46100000000000002</v>
      </c>
      <c r="K422" s="28">
        <f t="shared" si="352"/>
        <v>3.5300000000000002E-4</v>
      </c>
      <c r="L422" s="28">
        <f t="shared" si="353"/>
        <v>9.2799999999999994E-9</v>
      </c>
      <c r="M422" s="28">
        <f t="shared" si="337"/>
        <v>6.1510000000000007</v>
      </c>
      <c r="N422" s="28">
        <f t="shared" si="338"/>
        <v>3.5300928000000001E-4</v>
      </c>
      <c r="O422">
        <v>2438</v>
      </c>
      <c r="P422" s="47">
        <f t="shared" si="354"/>
        <v>6.8040000000000003E-2</v>
      </c>
      <c r="Q422" s="47">
        <f t="shared" si="355"/>
        <v>1.0656E-13</v>
      </c>
      <c r="R422" s="47">
        <f t="shared" si="356"/>
        <v>4.5720000000000003E-5</v>
      </c>
      <c r="S422" s="47">
        <f t="shared" si="357"/>
        <v>4.572E-4</v>
      </c>
      <c r="T422" s="47">
        <f t="shared" si="358"/>
        <v>9.6840000000000001E-5</v>
      </c>
      <c r="U422" s="47">
        <f t="shared" si="359"/>
        <v>2.5524000000000001E-8</v>
      </c>
      <c r="V422" s="47">
        <f t="shared" si="360"/>
        <v>0.61919999999999997</v>
      </c>
      <c r="W422" s="47">
        <f t="shared" si="361"/>
        <v>3.7440000000000002</v>
      </c>
      <c r="X422" s="47">
        <f t="shared" si="362"/>
        <v>0.79559999999999997</v>
      </c>
      <c r="Y422" s="47">
        <f t="shared" si="363"/>
        <v>5.3279999999999998E-5</v>
      </c>
      <c r="Z422" s="47">
        <f t="shared" si="364"/>
        <v>1.3104E-3</v>
      </c>
      <c r="AA422" s="47">
        <f t="shared" si="339"/>
        <v>4.5396000000000001</v>
      </c>
      <c r="AB422" s="47">
        <f t="shared" si="340"/>
        <v>1.3636799999999999E-3</v>
      </c>
      <c r="AC422">
        <v>2438</v>
      </c>
      <c r="AD422" s="28">
        <f t="shared" si="365"/>
        <v>0.105</v>
      </c>
      <c r="AE422" s="28">
        <f t="shared" si="365"/>
        <v>1.667E-16</v>
      </c>
      <c r="AF422" s="28">
        <v>3.5410000000000001E-5</v>
      </c>
      <c r="AG422" s="28">
        <f t="shared" si="366"/>
        <v>4.4729999999999998E-4</v>
      </c>
      <c r="AH422" s="28">
        <f t="shared" si="367"/>
        <v>1.516E-4</v>
      </c>
      <c r="AI422" s="28">
        <f t="shared" si="368"/>
        <v>1.1370000000000001E-7</v>
      </c>
      <c r="AJ422" s="28">
        <f t="shared" si="369"/>
        <v>1.2789999999999999</v>
      </c>
      <c r="AK422" s="28">
        <f t="shared" si="370"/>
        <v>8.6499999999999994E-2</v>
      </c>
      <c r="AL422" s="28">
        <f t="shared" si="371"/>
        <v>1.1043000000000001</v>
      </c>
      <c r="AM422" s="28">
        <f t="shared" si="372"/>
        <v>0</v>
      </c>
      <c r="AN422" s="28">
        <f t="shared" si="373"/>
        <v>0</v>
      </c>
      <c r="AO422" s="28">
        <f t="shared" si="341"/>
        <v>1.1908000000000001</v>
      </c>
      <c r="AP422" s="47">
        <f t="shared" si="342"/>
        <v>0</v>
      </c>
    </row>
    <row r="423" spans="1:42" x14ac:dyDescent="0.3">
      <c r="A423">
        <v>2439</v>
      </c>
      <c r="B423" s="28">
        <f t="shared" si="344"/>
        <v>4.0300000000000002E-2</v>
      </c>
      <c r="C423" s="28">
        <f t="shared" si="344"/>
        <v>3.7399999999999997E-14</v>
      </c>
      <c r="D423" s="28">
        <f t="shared" si="345"/>
        <v>2.73E-5</v>
      </c>
      <c r="E423" s="28">
        <f t="shared" si="346"/>
        <v>2.6800000000000001E-4</v>
      </c>
      <c r="F423" s="28">
        <f t="shared" si="347"/>
        <v>6.0300000000000002E-5</v>
      </c>
      <c r="G423" s="28">
        <f t="shared" si="348"/>
        <v>1.37E-7</v>
      </c>
      <c r="H423" s="28">
        <f t="shared" si="349"/>
        <v>0.40600000000000003</v>
      </c>
      <c r="I423" s="28">
        <f t="shared" si="350"/>
        <v>5.69</v>
      </c>
      <c r="J423" s="28">
        <f t="shared" si="351"/>
        <v>0.46100000000000002</v>
      </c>
      <c r="K423" s="28">
        <f t="shared" si="352"/>
        <v>3.5300000000000002E-4</v>
      </c>
      <c r="L423" s="28">
        <f t="shared" si="353"/>
        <v>9.2799999999999994E-9</v>
      </c>
      <c r="M423" s="28">
        <f t="shared" si="337"/>
        <v>6.1510000000000007</v>
      </c>
      <c r="N423" s="28">
        <f t="shared" si="338"/>
        <v>3.5300928000000001E-4</v>
      </c>
      <c r="O423">
        <v>2439</v>
      </c>
      <c r="P423" s="47">
        <f t="shared" si="354"/>
        <v>6.8040000000000003E-2</v>
      </c>
      <c r="Q423" s="47">
        <f t="shared" si="355"/>
        <v>1.0656E-13</v>
      </c>
      <c r="R423" s="47">
        <f t="shared" si="356"/>
        <v>4.5720000000000003E-5</v>
      </c>
      <c r="S423" s="47">
        <f t="shared" si="357"/>
        <v>4.572E-4</v>
      </c>
      <c r="T423" s="47">
        <f t="shared" si="358"/>
        <v>9.6840000000000001E-5</v>
      </c>
      <c r="U423" s="47">
        <f t="shared" si="359"/>
        <v>2.5524000000000001E-8</v>
      </c>
      <c r="V423" s="47">
        <f t="shared" si="360"/>
        <v>0.61919999999999997</v>
      </c>
      <c r="W423" s="47">
        <f t="shared" si="361"/>
        <v>3.7440000000000002</v>
      </c>
      <c r="X423" s="47">
        <f t="shared" si="362"/>
        <v>0.79559999999999997</v>
      </c>
      <c r="Y423" s="47">
        <f t="shared" si="363"/>
        <v>5.3279999999999998E-5</v>
      </c>
      <c r="Z423" s="47">
        <f t="shared" si="364"/>
        <v>1.3104E-3</v>
      </c>
      <c r="AA423" s="47">
        <f t="shared" si="339"/>
        <v>4.5396000000000001</v>
      </c>
      <c r="AB423" s="47">
        <f t="shared" si="340"/>
        <v>1.3636799999999999E-3</v>
      </c>
      <c r="AC423">
        <v>2439</v>
      </c>
      <c r="AD423" s="28">
        <f t="shared" si="365"/>
        <v>0.105</v>
      </c>
      <c r="AE423" s="28">
        <f t="shared" si="365"/>
        <v>1.667E-16</v>
      </c>
      <c r="AF423" s="28">
        <v>3.5410000000000001E-5</v>
      </c>
      <c r="AG423" s="28">
        <f t="shared" si="366"/>
        <v>4.4729999999999998E-4</v>
      </c>
      <c r="AH423" s="28">
        <f t="shared" si="367"/>
        <v>1.516E-4</v>
      </c>
      <c r="AI423" s="28">
        <f t="shared" si="368"/>
        <v>1.1370000000000001E-7</v>
      </c>
      <c r="AJ423" s="28">
        <f t="shared" si="369"/>
        <v>1.2789999999999999</v>
      </c>
      <c r="AK423" s="28">
        <f t="shared" si="370"/>
        <v>8.6499999999999994E-2</v>
      </c>
      <c r="AL423" s="28">
        <f t="shared" si="371"/>
        <v>1.1043000000000001</v>
      </c>
      <c r="AM423" s="28">
        <f t="shared" si="372"/>
        <v>0</v>
      </c>
      <c r="AN423" s="28">
        <f t="shared" si="373"/>
        <v>0</v>
      </c>
      <c r="AO423" s="28">
        <f t="shared" si="341"/>
        <v>1.1908000000000001</v>
      </c>
      <c r="AP423" s="47">
        <f t="shared" si="342"/>
        <v>0</v>
      </c>
    </row>
    <row r="424" spans="1:42" x14ac:dyDescent="0.3">
      <c r="A424">
        <v>2440</v>
      </c>
      <c r="B424" s="28">
        <f t="shared" si="344"/>
        <v>4.0300000000000002E-2</v>
      </c>
      <c r="C424" s="28">
        <f t="shared" si="344"/>
        <v>3.7399999999999997E-14</v>
      </c>
      <c r="D424" s="28">
        <f t="shared" si="345"/>
        <v>2.73E-5</v>
      </c>
      <c r="E424" s="28">
        <f t="shared" si="346"/>
        <v>2.6800000000000001E-4</v>
      </c>
      <c r="F424" s="28">
        <f t="shared" si="347"/>
        <v>6.0300000000000002E-5</v>
      </c>
      <c r="G424" s="28">
        <f t="shared" si="348"/>
        <v>1.37E-7</v>
      </c>
      <c r="H424" s="28">
        <f t="shared" si="349"/>
        <v>0.40600000000000003</v>
      </c>
      <c r="I424" s="28">
        <f t="shared" si="350"/>
        <v>5.69</v>
      </c>
      <c r="J424" s="28">
        <f t="shared" si="351"/>
        <v>0.46100000000000002</v>
      </c>
      <c r="K424" s="28">
        <f t="shared" si="352"/>
        <v>3.5300000000000002E-4</v>
      </c>
      <c r="L424" s="28">
        <f t="shared" si="353"/>
        <v>9.2799999999999994E-9</v>
      </c>
      <c r="M424" s="28">
        <f t="shared" si="337"/>
        <v>6.1510000000000007</v>
      </c>
      <c r="N424" s="28">
        <f t="shared" si="338"/>
        <v>3.5300928000000001E-4</v>
      </c>
      <c r="O424">
        <v>2440</v>
      </c>
      <c r="P424" s="47">
        <f t="shared" si="354"/>
        <v>6.8040000000000003E-2</v>
      </c>
      <c r="Q424" s="47">
        <f t="shared" si="355"/>
        <v>1.0656E-13</v>
      </c>
      <c r="R424" s="47">
        <f t="shared" si="356"/>
        <v>4.5720000000000003E-5</v>
      </c>
      <c r="S424" s="47">
        <f t="shared" si="357"/>
        <v>4.572E-4</v>
      </c>
      <c r="T424" s="47">
        <f t="shared" si="358"/>
        <v>9.6840000000000001E-5</v>
      </c>
      <c r="U424" s="47">
        <f t="shared" si="359"/>
        <v>2.5524000000000001E-8</v>
      </c>
      <c r="V424" s="47">
        <f t="shared" si="360"/>
        <v>0.61919999999999997</v>
      </c>
      <c r="W424" s="47">
        <f t="shared" si="361"/>
        <v>3.7440000000000002</v>
      </c>
      <c r="X424" s="47">
        <f t="shared" si="362"/>
        <v>0.79559999999999997</v>
      </c>
      <c r="Y424" s="47">
        <f t="shared" si="363"/>
        <v>5.3279999999999998E-5</v>
      </c>
      <c r="Z424" s="47">
        <f t="shared" si="364"/>
        <v>1.3104E-3</v>
      </c>
      <c r="AA424" s="47">
        <f t="shared" si="339"/>
        <v>4.5396000000000001</v>
      </c>
      <c r="AB424" s="47">
        <f t="shared" si="340"/>
        <v>1.3636799999999999E-3</v>
      </c>
      <c r="AC424">
        <v>2440</v>
      </c>
      <c r="AD424" s="28">
        <f t="shared" si="365"/>
        <v>0.105</v>
      </c>
      <c r="AE424" s="28">
        <f t="shared" si="365"/>
        <v>1.667E-16</v>
      </c>
      <c r="AF424" s="28">
        <v>3.5410000000000001E-5</v>
      </c>
      <c r="AG424" s="28">
        <f t="shared" si="366"/>
        <v>4.4729999999999998E-4</v>
      </c>
      <c r="AH424" s="28">
        <f t="shared" si="367"/>
        <v>1.516E-4</v>
      </c>
      <c r="AI424" s="28">
        <f t="shared" si="368"/>
        <v>1.1370000000000001E-7</v>
      </c>
      <c r="AJ424" s="28">
        <f t="shared" si="369"/>
        <v>1.2789999999999999</v>
      </c>
      <c r="AK424" s="28">
        <f t="shared" si="370"/>
        <v>8.6499999999999994E-2</v>
      </c>
      <c r="AL424" s="28">
        <f t="shared" si="371"/>
        <v>1.1043000000000001</v>
      </c>
      <c r="AM424" s="28">
        <f t="shared" si="372"/>
        <v>0</v>
      </c>
      <c r="AN424" s="28">
        <f t="shared" si="373"/>
        <v>0</v>
      </c>
      <c r="AO424" s="28">
        <f t="shared" si="341"/>
        <v>1.1908000000000001</v>
      </c>
      <c r="AP424" s="47">
        <f t="shared" si="342"/>
        <v>0</v>
      </c>
    </row>
    <row r="425" spans="1:42" x14ac:dyDescent="0.3">
      <c r="A425">
        <v>2441</v>
      </c>
      <c r="B425" s="28">
        <f t="shared" si="344"/>
        <v>4.0300000000000002E-2</v>
      </c>
      <c r="C425" s="28">
        <f t="shared" si="344"/>
        <v>3.7399999999999997E-14</v>
      </c>
      <c r="D425" s="28">
        <f t="shared" si="345"/>
        <v>2.73E-5</v>
      </c>
      <c r="E425" s="28">
        <f t="shared" si="346"/>
        <v>2.6800000000000001E-4</v>
      </c>
      <c r="F425" s="28">
        <f t="shared" si="347"/>
        <v>6.0300000000000002E-5</v>
      </c>
      <c r="G425" s="28">
        <f t="shared" si="348"/>
        <v>1.37E-7</v>
      </c>
      <c r="H425" s="28">
        <f t="shared" si="349"/>
        <v>0.40600000000000003</v>
      </c>
      <c r="I425" s="28">
        <f t="shared" si="350"/>
        <v>5.69</v>
      </c>
      <c r="J425" s="28">
        <f t="shared" si="351"/>
        <v>0.46100000000000002</v>
      </c>
      <c r="K425" s="28">
        <f t="shared" si="352"/>
        <v>3.5300000000000002E-4</v>
      </c>
      <c r="L425" s="28">
        <f t="shared" si="353"/>
        <v>9.2799999999999994E-9</v>
      </c>
      <c r="M425" s="28">
        <f t="shared" si="337"/>
        <v>6.1510000000000007</v>
      </c>
      <c r="N425" s="28">
        <f t="shared" si="338"/>
        <v>3.5300928000000001E-4</v>
      </c>
      <c r="O425">
        <v>2441</v>
      </c>
      <c r="P425" s="47">
        <f t="shared" si="354"/>
        <v>6.8040000000000003E-2</v>
      </c>
      <c r="Q425" s="47">
        <f t="shared" si="355"/>
        <v>1.0656E-13</v>
      </c>
      <c r="R425" s="47">
        <f t="shared" si="356"/>
        <v>4.5720000000000003E-5</v>
      </c>
      <c r="S425" s="47">
        <f t="shared" si="357"/>
        <v>4.572E-4</v>
      </c>
      <c r="T425" s="47">
        <f t="shared" si="358"/>
        <v>9.6840000000000001E-5</v>
      </c>
      <c r="U425" s="47">
        <f t="shared" si="359"/>
        <v>2.5524000000000001E-8</v>
      </c>
      <c r="V425" s="47">
        <f t="shared" si="360"/>
        <v>0.61919999999999997</v>
      </c>
      <c r="W425" s="47">
        <f t="shared" si="361"/>
        <v>3.7440000000000002</v>
      </c>
      <c r="X425" s="47">
        <f t="shared" si="362"/>
        <v>0.79559999999999997</v>
      </c>
      <c r="Y425" s="47">
        <f t="shared" si="363"/>
        <v>5.3279999999999998E-5</v>
      </c>
      <c r="Z425" s="47">
        <f t="shared" si="364"/>
        <v>1.3104E-3</v>
      </c>
      <c r="AA425" s="47">
        <f t="shared" si="339"/>
        <v>4.5396000000000001</v>
      </c>
      <c r="AB425" s="47">
        <f t="shared" si="340"/>
        <v>1.3636799999999999E-3</v>
      </c>
      <c r="AC425">
        <v>2441</v>
      </c>
      <c r="AD425" s="28">
        <f t="shared" si="365"/>
        <v>0.105</v>
      </c>
      <c r="AE425" s="28">
        <f t="shared" si="365"/>
        <v>1.667E-16</v>
      </c>
      <c r="AF425" s="28">
        <v>3.5410000000000001E-5</v>
      </c>
      <c r="AG425" s="28">
        <f t="shared" si="366"/>
        <v>4.4729999999999998E-4</v>
      </c>
      <c r="AH425" s="28">
        <f t="shared" si="367"/>
        <v>1.516E-4</v>
      </c>
      <c r="AI425" s="28">
        <f t="shared" si="368"/>
        <v>1.1370000000000001E-7</v>
      </c>
      <c r="AJ425" s="28">
        <f t="shared" si="369"/>
        <v>1.2789999999999999</v>
      </c>
      <c r="AK425" s="28">
        <f t="shared" si="370"/>
        <v>8.6499999999999994E-2</v>
      </c>
      <c r="AL425" s="28">
        <f t="shared" si="371"/>
        <v>1.1043000000000001</v>
      </c>
      <c r="AM425" s="28">
        <f t="shared" si="372"/>
        <v>0</v>
      </c>
      <c r="AN425" s="28">
        <f t="shared" si="373"/>
        <v>0</v>
      </c>
      <c r="AO425" s="28">
        <f t="shared" si="341"/>
        <v>1.1908000000000001</v>
      </c>
      <c r="AP425" s="47">
        <f t="shared" si="342"/>
        <v>0</v>
      </c>
    </row>
    <row r="426" spans="1:42" x14ac:dyDescent="0.3">
      <c r="A426">
        <v>2442</v>
      </c>
      <c r="B426" s="28">
        <f t="shared" si="344"/>
        <v>4.0300000000000002E-2</v>
      </c>
      <c r="C426" s="28">
        <f t="shared" si="344"/>
        <v>3.7399999999999997E-14</v>
      </c>
      <c r="D426" s="28">
        <f t="shared" si="345"/>
        <v>2.73E-5</v>
      </c>
      <c r="E426" s="28">
        <f t="shared" si="346"/>
        <v>2.6800000000000001E-4</v>
      </c>
      <c r="F426" s="28">
        <f t="shared" si="347"/>
        <v>6.0300000000000002E-5</v>
      </c>
      <c r="G426" s="28">
        <f t="shared" si="348"/>
        <v>1.37E-7</v>
      </c>
      <c r="H426" s="28">
        <f t="shared" si="349"/>
        <v>0.40600000000000003</v>
      </c>
      <c r="I426" s="28">
        <f t="shared" si="350"/>
        <v>5.69</v>
      </c>
      <c r="J426" s="28">
        <f t="shared" si="351"/>
        <v>0.46100000000000002</v>
      </c>
      <c r="K426" s="28">
        <f t="shared" si="352"/>
        <v>3.5300000000000002E-4</v>
      </c>
      <c r="L426" s="28">
        <f t="shared" si="353"/>
        <v>9.2799999999999994E-9</v>
      </c>
      <c r="M426" s="28">
        <f t="shared" si="337"/>
        <v>6.1510000000000007</v>
      </c>
      <c r="N426" s="28">
        <f t="shared" si="338"/>
        <v>3.5300928000000001E-4</v>
      </c>
      <c r="O426">
        <v>2442</v>
      </c>
      <c r="P426" s="47">
        <f t="shared" si="354"/>
        <v>6.8040000000000003E-2</v>
      </c>
      <c r="Q426" s="47">
        <f t="shared" si="355"/>
        <v>1.0656E-13</v>
      </c>
      <c r="R426" s="47">
        <f t="shared" si="356"/>
        <v>4.5720000000000003E-5</v>
      </c>
      <c r="S426" s="47">
        <f t="shared" si="357"/>
        <v>4.572E-4</v>
      </c>
      <c r="T426" s="47">
        <f t="shared" si="358"/>
        <v>9.6840000000000001E-5</v>
      </c>
      <c r="U426" s="47">
        <f t="shared" si="359"/>
        <v>2.5524000000000001E-8</v>
      </c>
      <c r="V426" s="47">
        <f t="shared" si="360"/>
        <v>0.61919999999999997</v>
      </c>
      <c r="W426" s="47">
        <f t="shared" si="361"/>
        <v>3.7440000000000002</v>
      </c>
      <c r="X426" s="47">
        <f t="shared" si="362"/>
        <v>0.79559999999999997</v>
      </c>
      <c r="Y426" s="47">
        <f t="shared" si="363"/>
        <v>5.3279999999999998E-5</v>
      </c>
      <c r="Z426" s="47">
        <f t="shared" si="364"/>
        <v>1.3104E-3</v>
      </c>
      <c r="AA426" s="47">
        <f t="shared" si="339"/>
        <v>4.5396000000000001</v>
      </c>
      <c r="AB426" s="47">
        <f t="shared" si="340"/>
        <v>1.3636799999999999E-3</v>
      </c>
      <c r="AC426">
        <v>2442</v>
      </c>
      <c r="AD426" s="28">
        <f t="shared" si="365"/>
        <v>0.105</v>
      </c>
      <c r="AE426" s="28">
        <f t="shared" si="365"/>
        <v>1.667E-16</v>
      </c>
      <c r="AF426" s="28">
        <v>3.5410000000000001E-5</v>
      </c>
      <c r="AG426" s="28">
        <f t="shared" si="366"/>
        <v>4.4729999999999998E-4</v>
      </c>
      <c r="AH426" s="28">
        <f t="shared" si="367"/>
        <v>1.516E-4</v>
      </c>
      <c r="AI426" s="28">
        <f t="shared" si="368"/>
        <v>1.1370000000000001E-7</v>
      </c>
      <c r="AJ426" s="28">
        <f t="shared" si="369"/>
        <v>1.2789999999999999</v>
      </c>
      <c r="AK426" s="28">
        <f t="shared" si="370"/>
        <v>8.6499999999999994E-2</v>
      </c>
      <c r="AL426" s="28">
        <f t="shared" si="371"/>
        <v>1.1043000000000001</v>
      </c>
      <c r="AM426" s="28">
        <f t="shared" si="372"/>
        <v>0</v>
      </c>
      <c r="AN426" s="28">
        <f t="shared" si="373"/>
        <v>0</v>
      </c>
      <c r="AO426" s="28">
        <f t="shared" si="341"/>
        <v>1.1908000000000001</v>
      </c>
      <c r="AP426" s="47">
        <f t="shared" si="342"/>
        <v>0</v>
      </c>
    </row>
    <row r="427" spans="1:42" x14ac:dyDescent="0.3">
      <c r="A427">
        <v>2443</v>
      </c>
      <c r="B427" s="28">
        <f t="shared" si="344"/>
        <v>4.0300000000000002E-2</v>
      </c>
      <c r="C427" s="28">
        <f t="shared" si="344"/>
        <v>3.7399999999999997E-14</v>
      </c>
      <c r="D427" s="28">
        <f t="shared" si="345"/>
        <v>2.73E-5</v>
      </c>
      <c r="E427" s="28">
        <f t="shared" si="346"/>
        <v>2.6800000000000001E-4</v>
      </c>
      <c r="F427" s="28">
        <f t="shared" si="347"/>
        <v>6.0300000000000002E-5</v>
      </c>
      <c r="G427" s="28">
        <f t="shared" si="348"/>
        <v>1.37E-7</v>
      </c>
      <c r="H427" s="28">
        <f t="shared" si="349"/>
        <v>0.40600000000000003</v>
      </c>
      <c r="I427" s="28">
        <f t="shared" si="350"/>
        <v>5.69</v>
      </c>
      <c r="J427" s="28">
        <f t="shared" si="351"/>
        <v>0.46100000000000002</v>
      </c>
      <c r="K427" s="28">
        <f t="shared" si="352"/>
        <v>3.5300000000000002E-4</v>
      </c>
      <c r="L427" s="28">
        <f t="shared" si="353"/>
        <v>9.2799999999999994E-9</v>
      </c>
      <c r="M427" s="28">
        <f t="shared" si="337"/>
        <v>6.1510000000000007</v>
      </c>
      <c r="N427" s="28">
        <f t="shared" si="338"/>
        <v>3.5300928000000001E-4</v>
      </c>
      <c r="O427">
        <v>2443</v>
      </c>
      <c r="P427" s="47">
        <f t="shared" si="354"/>
        <v>6.8040000000000003E-2</v>
      </c>
      <c r="Q427" s="47">
        <f t="shared" si="355"/>
        <v>1.0656E-13</v>
      </c>
      <c r="R427" s="47">
        <f t="shared" si="356"/>
        <v>4.5720000000000003E-5</v>
      </c>
      <c r="S427" s="47">
        <f t="shared" si="357"/>
        <v>4.572E-4</v>
      </c>
      <c r="T427" s="47">
        <f t="shared" si="358"/>
        <v>9.6840000000000001E-5</v>
      </c>
      <c r="U427" s="47">
        <f t="shared" si="359"/>
        <v>2.5524000000000001E-8</v>
      </c>
      <c r="V427" s="47">
        <f t="shared" si="360"/>
        <v>0.61919999999999997</v>
      </c>
      <c r="W427" s="47">
        <f t="shared" si="361"/>
        <v>3.7440000000000002</v>
      </c>
      <c r="X427" s="47">
        <f t="shared" si="362"/>
        <v>0.79559999999999997</v>
      </c>
      <c r="Y427" s="47">
        <f t="shared" si="363"/>
        <v>5.3279999999999998E-5</v>
      </c>
      <c r="Z427" s="47">
        <f t="shared" si="364"/>
        <v>1.3104E-3</v>
      </c>
      <c r="AA427" s="47">
        <f t="shared" si="339"/>
        <v>4.5396000000000001</v>
      </c>
      <c r="AB427" s="47">
        <f t="shared" si="340"/>
        <v>1.3636799999999999E-3</v>
      </c>
      <c r="AC427">
        <v>2443</v>
      </c>
      <c r="AD427" s="28">
        <f t="shared" si="365"/>
        <v>0.105</v>
      </c>
      <c r="AE427" s="28">
        <f t="shared" si="365"/>
        <v>1.667E-16</v>
      </c>
      <c r="AF427" s="28">
        <v>3.5410000000000001E-5</v>
      </c>
      <c r="AG427" s="28">
        <f t="shared" si="366"/>
        <v>4.4729999999999998E-4</v>
      </c>
      <c r="AH427" s="28">
        <f t="shared" si="367"/>
        <v>1.516E-4</v>
      </c>
      <c r="AI427" s="28">
        <f t="shared" si="368"/>
        <v>1.1370000000000001E-7</v>
      </c>
      <c r="AJ427" s="28">
        <f t="shared" si="369"/>
        <v>1.2789999999999999</v>
      </c>
      <c r="AK427" s="28">
        <f t="shared" si="370"/>
        <v>8.6499999999999994E-2</v>
      </c>
      <c r="AL427" s="28">
        <f t="shared" si="371"/>
        <v>1.1043000000000001</v>
      </c>
      <c r="AM427" s="28">
        <f t="shared" si="372"/>
        <v>0</v>
      </c>
      <c r="AN427" s="28">
        <f t="shared" si="373"/>
        <v>0</v>
      </c>
      <c r="AO427" s="28">
        <f t="shared" si="341"/>
        <v>1.1908000000000001</v>
      </c>
      <c r="AP427" s="47">
        <f t="shared" si="342"/>
        <v>0</v>
      </c>
    </row>
    <row r="428" spans="1:42" x14ac:dyDescent="0.3">
      <c r="A428">
        <v>2444</v>
      </c>
      <c r="B428" s="28">
        <f t="shared" si="344"/>
        <v>4.0300000000000002E-2</v>
      </c>
      <c r="C428" s="28">
        <f t="shared" si="344"/>
        <v>3.7399999999999997E-14</v>
      </c>
      <c r="D428" s="28">
        <f t="shared" si="345"/>
        <v>2.73E-5</v>
      </c>
      <c r="E428" s="28">
        <f t="shared" si="346"/>
        <v>2.6800000000000001E-4</v>
      </c>
      <c r="F428" s="28">
        <f t="shared" si="347"/>
        <v>6.0300000000000002E-5</v>
      </c>
      <c r="G428" s="28">
        <f t="shared" si="348"/>
        <v>1.37E-7</v>
      </c>
      <c r="H428" s="28">
        <f t="shared" si="349"/>
        <v>0.40600000000000003</v>
      </c>
      <c r="I428" s="28">
        <f t="shared" si="350"/>
        <v>5.69</v>
      </c>
      <c r="J428" s="28">
        <f t="shared" si="351"/>
        <v>0.46100000000000002</v>
      </c>
      <c r="K428" s="28">
        <f t="shared" si="352"/>
        <v>3.5300000000000002E-4</v>
      </c>
      <c r="L428" s="28">
        <f t="shared" si="353"/>
        <v>9.2799999999999994E-9</v>
      </c>
      <c r="M428" s="28">
        <f t="shared" si="337"/>
        <v>6.1510000000000007</v>
      </c>
      <c r="N428" s="28">
        <f t="shared" si="338"/>
        <v>3.5300928000000001E-4</v>
      </c>
      <c r="O428">
        <v>2444</v>
      </c>
      <c r="P428" s="47">
        <f t="shared" si="354"/>
        <v>6.8040000000000003E-2</v>
      </c>
      <c r="Q428" s="47">
        <f t="shared" si="355"/>
        <v>1.0656E-13</v>
      </c>
      <c r="R428" s="47">
        <f t="shared" si="356"/>
        <v>4.5720000000000003E-5</v>
      </c>
      <c r="S428" s="47">
        <f t="shared" si="357"/>
        <v>4.572E-4</v>
      </c>
      <c r="T428" s="47">
        <f t="shared" si="358"/>
        <v>9.6840000000000001E-5</v>
      </c>
      <c r="U428" s="47">
        <f t="shared" si="359"/>
        <v>2.5524000000000001E-8</v>
      </c>
      <c r="V428" s="47">
        <f t="shared" si="360"/>
        <v>0.61919999999999997</v>
      </c>
      <c r="W428" s="47">
        <f t="shared" si="361"/>
        <v>3.7440000000000002</v>
      </c>
      <c r="X428" s="47">
        <f t="shared" si="362"/>
        <v>0.79559999999999997</v>
      </c>
      <c r="Y428" s="47">
        <f t="shared" si="363"/>
        <v>5.3279999999999998E-5</v>
      </c>
      <c r="Z428" s="47">
        <f t="shared" si="364"/>
        <v>1.3104E-3</v>
      </c>
      <c r="AA428" s="47">
        <f t="shared" si="339"/>
        <v>4.5396000000000001</v>
      </c>
      <c r="AB428" s="47">
        <f t="shared" si="340"/>
        <v>1.3636799999999999E-3</v>
      </c>
      <c r="AC428">
        <v>2444</v>
      </c>
      <c r="AD428" s="28">
        <f t="shared" si="365"/>
        <v>0.105</v>
      </c>
      <c r="AE428" s="28">
        <f t="shared" si="365"/>
        <v>1.667E-16</v>
      </c>
      <c r="AF428" s="28">
        <v>3.5410000000000001E-5</v>
      </c>
      <c r="AG428" s="28">
        <f t="shared" si="366"/>
        <v>4.4729999999999998E-4</v>
      </c>
      <c r="AH428" s="28">
        <f t="shared" si="367"/>
        <v>1.516E-4</v>
      </c>
      <c r="AI428" s="28">
        <f t="shared" si="368"/>
        <v>1.1370000000000001E-7</v>
      </c>
      <c r="AJ428" s="28">
        <f t="shared" si="369"/>
        <v>1.2789999999999999</v>
      </c>
      <c r="AK428" s="28">
        <f t="shared" si="370"/>
        <v>8.6499999999999994E-2</v>
      </c>
      <c r="AL428" s="28">
        <f t="shared" si="371"/>
        <v>1.1043000000000001</v>
      </c>
      <c r="AM428" s="28">
        <f t="shared" si="372"/>
        <v>0</v>
      </c>
      <c r="AN428" s="28">
        <f t="shared" si="373"/>
        <v>0</v>
      </c>
      <c r="AO428" s="28">
        <f t="shared" si="341"/>
        <v>1.1908000000000001</v>
      </c>
      <c r="AP428" s="47">
        <f t="shared" si="342"/>
        <v>0</v>
      </c>
    </row>
    <row r="429" spans="1:42" x14ac:dyDescent="0.3">
      <c r="A429">
        <v>2445</v>
      </c>
      <c r="B429" s="28">
        <f t="shared" si="344"/>
        <v>4.0300000000000002E-2</v>
      </c>
      <c r="C429" s="28">
        <f t="shared" si="344"/>
        <v>3.7399999999999997E-14</v>
      </c>
      <c r="D429" s="28">
        <f t="shared" si="345"/>
        <v>2.73E-5</v>
      </c>
      <c r="E429" s="28">
        <f t="shared" si="346"/>
        <v>2.6800000000000001E-4</v>
      </c>
      <c r="F429" s="28">
        <f t="shared" si="347"/>
        <v>6.0300000000000002E-5</v>
      </c>
      <c r="G429" s="28">
        <f t="shared" si="348"/>
        <v>1.37E-7</v>
      </c>
      <c r="H429" s="28">
        <f t="shared" si="349"/>
        <v>0.40600000000000003</v>
      </c>
      <c r="I429" s="28">
        <f t="shared" si="350"/>
        <v>5.69</v>
      </c>
      <c r="J429" s="28">
        <f t="shared" si="351"/>
        <v>0.46100000000000002</v>
      </c>
      <c r="K429" s="28">
        <f t="shared" si="352"/>
        <v>3.5300000000000002E-4</v>
      </c>
      <c r="L429" s="28">
        <f t="shared" si="353"/>
        <v>9.2799999999999994E-9</v>
      </c>
      <c r="M429" s="28">
        <f t="shared" si="337"/>
        <v>6.1510000000000007</v>
      </c>
      <c r="N429" s="28">
        <f t="shared" si="338"/>
        <v>3.5300928000000001E-4</v>
      </c>
      <c r="O429">
        <v>2445</v>
      </c>
      <c r="P429" s="47">
        <f t="shared" si="354"/>
        <v>6.8040000000000003E-2</v>
      </c>
      <c r="Q429" s="47">
        <f t="shared" si="355"/>
        <v>1.0656E-13</v>
      </c>
      <c r="R429" s="47">
        <f t="shared" si="356"/>
        <v>4.5720000000000003E-5</v>
      </c>
      <c r="S429" s="47">
        <f t="shared" si="357"/>
        <v>4.572E-4</v>
      </c>
      <c r="T429" s="47">
        <f t="shared" si="358"/>
        <v>9.6840000000000001E-5</v>
      </c>
      <c r="U429" s="47">
        <f t="shared" si="359"/>
        <v>2.5524000000000001E-8</v>
      </c>
      <c r="V429" s="47">
        <f t="shared" si="360"/>
        <v>0.61919999999999997</v>
      </c>
      <c r="W429" s="47">
        <f t="shared" si="361"/>
        <v>3.7440000000000002</v>
      </c>
      <c r="X429" s="47">
        <f t="shared" si="362"/>
        <v>0.79559999999999997</v>
      </c>
      <c r="Y429" s="47">
        <f t="shared" si="363"/>
        <v>5.3279999999999998E-5</v>
      </c>
      <c r="Z429" s="47">
        <f t="shared" si="364"/>
        <v>1.3104E-3</v>
      </c>
      <c r="AA429" s="47">
        <f t="shared" si="339"/>
        <v>4.5396000000000001</v>
      </c>
      <c r="AB429" s="47">
        <f t="shared" si="340"/>
        <v>1.3636799999999999E-3</v>
      </c>
      <c r="AC429">
        <v>2445</v>
      </c>
      <c r="AD429" s="28">
        <f t="shared" si="365"/>
        <v>0.105</v>
      </c>
      <c r="AE429" s="28">
        <f t="shared" si="365"/>
        <v>1.667E-16</v>
      </c>
      <c r="AF429" s="28">
        <v>3.5410000000000001E-5</v>
      </c>
      <c r="AG429" s="28">
        <f t="shared" si="366"/>
        <v>4.4729999999999998E-4</v>
      </c>
      <c r="AH429" s="28">
        <f t="shared" si="367"/>
        <v>1.516E-4</v>
      </c>
      <c r="AI429" s="28">
        <f t="shared" si="368"/>
        <v>1.1370000000000001E-7</v>
      </c>
      <c r="AJ429" s="28">
        <f t="shared" si="369"/>
        <v>1.2789999999999999</v>
      </c>
      <c r="AK429" s="28">
        <f t="shared" si="370"/>
        <v>8.6499999999999994E-2</v>
      </c>
      <c r="AL429" s="28">
        <f t="shared" si="371"/>
        <v>1.1043000000000001</v>
      </c>
      <c r="AM429" s="28">
        <f t="shared" si="372"/>
        <v>0</v>
      </c>
      <c r="AN429" s="28">
        <f t="shared" si="373"/>
        <v>0</v>
      </c>
      <c r="AO429" s="28">
        <f t="shared" si="341"/>
        <v>1.1908000000000001</v>
      </c>
      <c r="AP429" s="47">
        <f t="shared" si="342"/>
        <v>0</v>
      </c>
    </row>
    <row r="430" spans="1:42" x14ac:dyDescent="0.3">
      <c r="A430">
        <v>2446</v>
      </c>
      <c r="B430" s="28">
        <f t="shared" si="344"/>
        <v>4.0300000000000002E-2</v>
      </c>
      <c r="C430" s="28">
        <f t="shared" si="344"/>
        <v>3.7399999999999997E-14</v>
      </c>
      <c r="D430" s="28">
        <f t="shared" si="345"/>
        <v>2.73E-5</v>
      </c>
      <c r="E430" s="28">
        <f t="shared" si="346"/>
        <v>2.6800000000000001E-4</v>
      </c>
      <c r="F430" s="28">
        <f t="shared" si="347"/>
        <v>6.0300000000000002E-5</v>
      </c>
      <c r="G430" s="28">
        <f t="shared" si="348"/>
        <v>1.37E-7</v>
      </c>
      <c r="H430" s="28">
        <f t="shared" si="349"/>
        <v>0.40600000000000003</v>
      </c>
      <c r="I430" s="28">
        <f t="shared" si="350"/>
        <v>5.69</v>
      </c>
      <c r="J430" s="28">
        <f t="shared" si="351"/>
        <v>0.46100000000000002</v>
      </c>
      <c r="K430" s="28">
        <f t="shared" si="352"/>
        <v>3.5300000000000002E-4</v>
      </c>
      <c r="L430" s="28">
        <f t="shared" si="353"/>
        <v>9.2799999999999994E-9</v>
      </c>
      <c r="M430" s="28">
        <f t="shared" si="337"/>
        <v>6.1510000000000007</v>
      </c>
      <c r="N430" s="28">
        <f t="shared" si="338"/>
        <v>3.5300928000000001E-4</v>
      </c>
      <c r="O430">
        <v>2446</v>
      </c>
      <c r="P430" s="47">
        <f t="shared" si="354"/>
        <v>6.8040000000000003E-2</v>
      </c>
      <c r="Q430" s="47">
        <f t="shared" si="355"/>
        <v>1.0656E-13</v>
      </c>
      <c r="R430" s="47">
        <f t="shared" si="356"/>
        <v>4.5720000000000003E-5</v>
      </c>
      <c r="S430" s="47">
        <f t="shared" si="357"/>
        <v>4.572E-4</v>
      </c>
      <c r="T430" s="47">
        <f t="shared" si="358"/>
        <v>9.6840000000000001E-5</v>
      </c>
      <c r="U430" s="47">
        <f t="shared" si="359"/>
        <v>2.5524000000000001E-8</v>
      </c>
      <c r="V430" s="47">
        <f t="shared" si="360"/>
        <v>0.61919999999999997</v>
      </c>
      <c r="W430" s="47">
        <f t="shared" si="361"/>
        <v>3.7440000000000002</v>
      </c>
      <c r="X430" s="47">
        <f t="shared" si="362"/>
        <v>0.79559999999999997</v>
      </c>
      <c r="Y430" s="47">
        <f t="shared" si="363"/>
        <v>5.3279999999999998E-5</v>
      </c>
      <c r="Z430" s="47">
        <f t="shared" si="364"/>
        <v>1.3104E-3</v>
      </c>
      <c r="AA430" s="47">
        <f t="shared" si="339"/>
        <v>4.5396000000000001</v>
      </c>
      <c r="AB430" s="47">
        <f t="shared" si="340"/>
        <v>1.3636799999999999E-3</v>
      </c>
      <c r="AC430">
        <v>2446</v>
      </c>
      <c r="AD430" s="28">
        <f t="shared" si="365"/>
        <v>0.105</v>
      </c>
      <c r="AE430" s="28">
        <f t="shared" si="365"/>
        <v>1.667E-16</v>
      </c>
      <c r="AF430" s="28">
        <v>3.5410000000000001E-5</v>
      </c>
      <c r="AG430" s="28">
        <f t="shared" si="366"/>
        <v>4.4729999999999998E-4</v>
      </c>
      <c r="AH430" s="28">
        <f t="shared" si="367"/>
        <v>1.516E-4</v>
      </c>
      <c r="AI430" s="28">
        <f t="shared" si="368"/>
        <v>1.1370000000000001E-7</v>
      </c>
      <c r="AJ430" s="28">
        <f t="shared" si="369"/>
        <v>1.2789999999999999</v>
      </c>
      <c r="AK430" s="28">
        <f t="shared" si="370"/>
        <v>8.6499999999999994E-2</v>
      </c>
      <c r="AL430" s="28">
        <f t="shared" si="371"/>
        <v>1.1043000000000001</v>
      </c>
      <c r="AM430" s="28">
        <f t="shared" si="372"/>
        <v>0</v>
      </c>
      <c r="AN430" s="28">
        <f t="shared" si="373"/>
        <v>0</v>
      </c>
      <c r="AO430" s="28">
        <f t="shared" si="341"/>
        <v>1.1908000000000001</v>
      </c>
      <c r="AP430" s="47">
        <f t="shared" si="342"/>
        <v>0</v>
      </c>
    </row>
    <row r="431" spans="1:42" x14ac:dyDescent="0.3">
      <c r="A431">
        <v>2447</v>
      </c>
      <c r="B431" s="28">
        <f t="shared" si="344"/>
        <v>4.0300000000000002E-2</v>
      </c>
      <c r="C431" s="28">
        <f t="shared" si="344"/>
        <v>3.7399999999999997E-14</v>
      </c>
      <c r="D431" s="28">
        <f t="shared" si="345"/>
        <v>2.73E-5</v>
      </c>
      <c r="E431" s="28">
        <f t="shared" si="346"/>
        <v>2.6800000000000001E-4</v>
      </c>
      <c r="F431" s="28">
        <f t="shared" si="347"/>
        <v>6.0300000000000002E-5</v>
      </c>
      <c r="G431" s="28">
        <f t="shared" si="348"/>
        <v>1.37E-7</v>
      </c>
      <c r="H431" s="28">
        <f t="shared" si="349"/>
        <v>0.40600000000000003</v>
      </c>
      <c r="I431" s="28">
        <f t="shared" si="350"/>
        <v>5.69</v>
      </c>
      <c r="J431" s="28">
        <f t="shared" si="351"/>
        <v>0.46100000000000002</v>
      </c>
      <c r="K431" s="28">
        <f t="shared" si="352"/>
        <v>3.5300000000000002E-4</v>
      </c>
      <c r="L431" s="28">
        <f t="shared" si="353"/>
        <v>9.2799999999999994E-9</v>
      </c>
      <c r="M431" s="28">
        <f t="shared" si="337"/>
        <v>6.1510000000000007</v>
      </c>
      <c r="N431" s="28">
        <f t="shared" si="338"/>
        <v>3.5300928000000001E-4</v>
      </c>
      <c r="O431">
        <v>2447</v>
      </c>
      <c r="P431" s="47">
        <f t="shared" si="354"/>
        <v>6.8040000000000003E-2</v>
      </c>
      <c r="Q431" s="47">
        <f t="shared" si="355"/>
        <v>1.0656E-13</v>
      </c>
      <c r="R431" s="47">
        <f t="shared" si="356"/>
        <v>4.5720000000000003E-5</v>
      </c>
      <c r="S431" s="47">
        <f t="shared" si="357"/>
        <v>4.572E-4</v>
      </c>
      <c r="T431" s="47">
        <f t="shared" si="358"/>
        <v>9.6840000000000001E-5</v>
      </c>
      <c r="U431" s="47">
        <f t="shared" si="359"/>
        <v>2.5524000000000001E-8</v>
      </c>
      <c r="V431" s="47">
        <f t="shared" si="360"/>
        <v>0.61919999999999997</v>
      </c>
      <c r="W431" s="47">
        <f t="shared" si="361"/>
        <v>3.7440000000000002</v>
      </c>
      <c r="X431" s="47">
        <f t="shared" si="362"/>
        <v>0.79559999999999997</v>
      </c>
      <c r="Y431" s="47">
        <f t="shared" si="363"/>
        <v>5.3279999999999998E-5</v>
      </c>
      <c r="Z431" s="47">
        <f t="shared" si="364"/>
        <v>1.3104E-3</v>
      </c>
      <c r="AA431" s="47">
        <f t="shared" si="339"/>
        <v>4.5396000000000001</v>
      </c>
      <c r="AB431" s="47">
        <f t="shared" si="340"/>
        <v>1.3636799999999999E-3</v>
      </c>
      <c r="AC431">
        <v>2447</v>
      </c>
      <c r="AD431" s="28">
        <f t="shared" si="365"/>
        <v>0.105</v>
      </c>
      <c r="AE431" s="28">
        <f t="shared" si="365"/>
        <v>1.667E-16</v>
      </c>
      <c r="AF431" s="28">
        <v>3.5410000000000001E-5</v>
      </c>
      <c r="AG431" s="28">
        <f t="shared" si="366"/>
        <v>4.4729999999999998E-4</v>
      </c>
      <c r="AH431" s="28">
        <f t="shared" si="367"/>
        <v>1.516E-4</v>
      </c>
      <c r="AI431" s="28">
        <f t="shared" si="368"/>
        <v>1.1370000000000001E-7</v>
      </c>
      <c r="AJ431" s="28">
        <f t="shared" si="369"/>
        <v>1.2789999999999999</v>
      </c>
      <c r="AK431" s="28">
        <f t="shared" si="370"/>
        <v>8.6499999999999994E-2</v>
      </c>
      <c r="AL431" s="28">
        <f t="shared" si="371"/>
        <v>1.1043000000000001</v>
      </c>
      <c r="AM431" s="28">
        <f t="shared" si="372"/>
        <v>0</v>
      </c>
      <c r="AN431" s="28">
        <f t="shared" si="373"/>
        <v>0</v>
      </c>
      <c r="AO431" s="28">
        <f t="shared" si="341"/>
        <v>1.1908000000000001</v>
      </c>
      <c r="AP431" s="47">
        <f t="shared" si="342"/>
        <v>0</v>
      </c>
    </row>
    <row r="432" spans="1:42" x14ac:dyDescent="0.3">
      <c r="A432">
        <v>2448</v>
      </c>
      <c r="B432" s="28">
        <f t="shared" si="344"/>
        <v>4.0300000000000002E-2</v>
      </c>
      <c r="C432" s="28">
        <f t="shared" si="344"/>
        <v>3.7399999999999997E-14</v>
      </c>
      <c r="D432" s="28">
        <f t="shared" si="345"/>
        <v>2.73E-5</v>
      </c>
      <c r="E432" s="28">
        <f t="shared" si="346"/>
        <v>2.6800000000000001E-4</v>
      </c>
      <c r="F432" s="28">
        <f t="shared" si="347"/>
        <v>6.0300000000000002E-5</v>
      </c>
      <c r="G432" s="28">
        <f t="shared" si="348"/>
        <v>1.37E-7</v>
      </c>
      <c r="H432" s="28">
        <f t="shared" si="349"/>
        <v>0.40600000000000003</v>
      </c>
      <c r="I432" s="28">
        <f t="shared" si="350"/>
        <v>5.69</v>
      </c>
      <c r="J432" s="28">
        <f t="shared" si="351"/>
        <v>0.46100000000000002</v>
      </c>
      <c r="K432" s="28">
        <f t="shared" si="352"/>
        <v>3.5300000000000002E-4</v>
      </c>
      <c r="L432" s="28">
        <f t="shared" si="353"/>
        <v>9.2799999999999994E-9</v>
      </c>
      <c r="M432" s="28">
        <f t="shared" si="337"/>
        <v>6.1510000000000007</v>
      </c>
      <c r="N432" s="28">
        <f t="shared" si="338"/>
        <v>3.5300928000000001E-4</v>
      </c>
      <c r="O432">
        <v>2448</v>
      </c>
      <c r="P432" s="47">
        <f t="shared" si="354"/>
        <v>6.8040000000000003E-2</v>
      </c>
      <c r="Q432" s="47">
        <f t="shared" si="355"/>
        <v>1.0656E-13</v>
      </c>
      <c r="R432" s="47">
        <f t="shared" si="356"/>
        <v>4.5720000000000003E-5</v>
      </c>
      <c r="S432" s="47">
        <f t="shared" si="357"/>
        <v>4.572E-4</v>
      </c>
      <c r="T432" s="47">
        <f t="shared" si="358"/>
        <v>9.6840000000000001E-5</v>
      </c>
      <c r="U432" s="47">
        <f t="shared" si="359"/>
        <v>2.5524000000000001E-8</v>
      </c>
      <c r="V432" s="47">
        <f t="shared" si="360"/>
        <v>0.61919999999999997</v>
      </c>
      <c r="W432" s="47">
        <f t="shared" si="361"/>
        <v>3.7440000000000002</v>
      </c>
      <c r="X432" s="47">
        <f t="shared" si="362"/>
        <v>0.79559999999999997</v>
      </c>
      <c r="Y432" s="47">
        <f t="shared" si="363"/>
        <v>5.3279999999999998E-5</v>
      </c>
      <c r="Z432" s="47">
        <f t="shared" si="364"/>
        <v>1.3104E-3</v>
      </c>
      <c r="AA432" s="47">
        <f t="shared" si="339"/>
        <v>4.5396000000000001</v>
      </c>
      <c r="AB432" s="47">
        <f t="shared" si="340"/>
        <v>1.3636799999999999E-3</v>
      </c>
      <c r="AC432">
        <v>2448</v>
      </c>
      <c r="AD432" s="28">
        <f t="shared" si="365"/>
        <v>0.105</v>
      </c>
      <c r="AE432" s="28">
        <f t="shared" si="365"/>
        <v>1.667E-16</v>
      </c>
      <c r="AF432" s="28">
        <v>3.5410000000000001E-5</v>
      </c>
      <c r="AG432" s="28">
        <f t="shared" si="366"/>
        <v>4.4729999999999998E-4</v>
      </c>
      <c r="AH432" s="28">
        <f t="shared" si="367"/>
        <v>1.516E-4</v>
      </c>
      <c r="AI432" s="28">
        <f t="shared" si="368"/>
        <v>1.1370000000000001E-7</v>
      </c>
      <c r="AJ432" s="28">
        <f t="shared" si="369"/>
        <v>1.2789999999999999</v>
      </c>
      <c r="AK432" s="28">
        <f t="shared" si="370"/>
        <v>8.6499999999999994E-2</v>
      </c>
      <c r="AL432" s="28">
        <f t="shared" si="371"/>
        <v>1.1043000000000001</v>
      </c>
      <c r="AM432" s="28">
        <f t="shared" si="372"/>
        <v>0</v>
      </c>
      <c r="AN432" s="28">
        <f t="shared" si="373"/>
        <v>0</v>
      </c>
      <c r="AO432" s="28">
        <f t="shared" si="341"/>
        <v>1.1908000000000001</v>
      </c>
      <c r="AP432" s="47">
        <f t="shared" si="342"/>
        <v>0</v>
      </c>
    </row>
    <row r="433" spans="1:42" x14ac:dyDescent="0.3">
      <c r="A433">
        <v>2449</v>
      </c>
      <c r="B433" s="28">
        <f t="shared" si="344"/>
        <v>4.0300000000000002E-2</v>
      </c>
      <c r="C433" s="28">
        <f t="shared" si="344"/>
        <v>3.7399999999999997E-14</v>
      </c>
      <c r="D433" s="28">
        <f t="shared" si="345"/>
        <v>2.73E-5</v>
      </c>
      <c r="E433" s="28">
        <f t="shared" si="346"/>
        <v>2.6800000000000001E-4</v>
      </c>
      <c r="F433" s="28">
        <f t="shared" si="347"/>
        <v>6.0300000000000002E-5</v>
      </c>
      <c r="G433" s="28">
        <f t="shared" si="348"/>
        <v>1.37E-7</v>
      </c>
      <c r="H433" s="28">
        <f t="shared" si="349"/>
        <v>0.40600000000000003</v>
      </c>
      <c r="I433" s="28">
        <f t="shared" si="350"/>
        <v>5.69</v>
      </c>
      <c r="J433" s="28">
        <f t="shared" si="351"/>
        <v>0.46100000000000002</v>
      </c>
      <c r="K433" s="28">
        <f t="shared" si="352"/>
        <v>3.5300000000000002E-4</v>
      </c>
      <c r="L433" s="28">
        <f t="shared" si="353"/>
        <v>9.2799999999999994E-9</v>
      </c>
      <c r="M433" s="28">
        <f t="shared" si="337"/>
        <v>6.1510000000000007</v>
      </c>
      <c r="N433" s="28">
        <f t="shared" si="338"/>
        <v>3.5300928000000001E-4</v>
      </c>
      <c r="O433">
        <v>2449</v>
      </c>
      <c r="P433" s="47">
        <f t="shared" si="354"/>
        <v>6.8040000000000003E-2</v>
      </c>
      <c r="Q433" s="47">
        <f t="shared" si="355"/>
        <v>1.0656E-13</v>
      </c>
      <c r="R433" s="47">
        <f t="shared" si="356"/>
        <v>4.5720000000000003E-5</v>
      </c>
      <c r="S433" s="47">
        <f t="shared" si="357"/>
        <v>4.572E-4</v>
      </c>
      <c r="T433" s="47">
        <f t="shared" si="358"/>
        <v>9.6840000000000001E-5</v>
      </c>
      <c r="U433" s="47">
        <f t="shared" si="359"/>
        <v>2.5524000000000001E-8</v>
      </c>
      <c r="V433" s="47">
        <f t="shared" si="360"/>
        <v>0.61919999999999997</v>
      </c>
      <c r="W433" s="47">
        <f t="shared" si="361"/>
        <v>3.7440000000000002</v>
      </c>
      <c r="X433" s="47">
        <f t="shared" si="362"/>
        <v>0.79559999999999997</v>
      </c>
      <c r="Y433" s="47">
        <f t="shared" si="363"/>
        <v>5.3279999999999998E-5</v>
      </c>
      <c r="Z433" s="47">
        <f t="shared" si="364"/>
        <v>1.3104E-3</v>
      </c>
      <c r="AA433" s="47">
        <f t="shared" si="339"/>
        <v>4.5396000000000001</v>
      </c>
      <c r="AB433" s="47">
        <f t="shared" si="340"/>
        <v>1.3636799999999999E-3</v>
      </c>
      <c r="AC433">
        <v>2449</v>
      </c>
      <c r="AD433" s="28">
        <f t="shared" si="365"/>
        <v>0.105</v>
      </c>
      <c r="AE433" s="28">
        <f t="shared" si="365"/>
        <v>1.667E-16</v>
      </c>
      <c r="AF433" s="28">
        <v>3.5410000000000001E-5</v>
      </c>
      <c r="AG433" s="28">
        <f t="shared" si="366"/>
        <v>4.4729999999999998E-4</v>
      </c>
      <c r="AH433" s="28">
        <f t="shared" si="367"/>
        <v>1.516E-4</v>
      </c>
      <c r="AI433" s="28">
        <f t="shared" si="368"/>
        <v>1.1370000000000001E-7</v>
      </c>
      <c r="AJ433" s="28">
        <f t="shared" si="369"/>
        <v>1.2789999999999999</v>
      </c>
      <c r="AK433" s="28">
        <f t="shared" si="370"/>
        <v>8.6499999999999994E-2</v>
      </c>
      <c r="AL433" s="28">
        <f t="shared" si="371"/>
        <v>1.1043000000000001</v>
      </c>
      <c r="AM433" s="28">
        <f t="shared" si="372"/>
        <v>0</v>
      </c>
      <c r="AN433" s="28">
        <f t="shared" si="373"/>
        <v>0</v>
      </c>
      <c r="AO433" s="28">
        <f t="shared" si="341"/>
        <v>1.1908000000000001</v>
      </c>
      <c r="AP433" s="47">
        <f t="shared" si="342"/>
        <v>0</v>
      </c>
    </row>
    <row r="434" spans="1:42" x14ac:dyDescent="0.3">
      <c r="A434">
        <v>2450</v>
      </c>
      <c r="B434" s="28">
        <f t="shared" si="344"/>
        <v>4.0300000000000002E-2</v>
      </c>
      <c r="C434" s="28">
        <f t="shared" si="344"/>
        <v>3.7399999999999997E-14</v>
      </c>
      <c r="D434" s="28">
        <f t="shared" si="345"/>
        <v>2.73E-5</v>
      </c>
      <c r="E434" s="28">
        <f t="shared" si="346"/>
        <v>2.6800000000000001E-4</v>
      </c>
      <c r="F434" s="28">
        <f t="shared" si="347"/>
        <v>6.0300000000000002E-5</v>
      </c>
      <c r="G434" s="28">
        <f t="shared" si="348"/>
        <v>1.37E-7</v>
      </c>
      <c r="H434" s="28">
        <f t="shared" si="349"/>
        <v>0.40600000000000003</v>
      </c>
      <c r="I434" s="28">
        <f t="shared" si="350"/>
        <v>5.69</v>
      </c>
      <c r="J434" s="28">
        <f t="shared" si="351"/>
        <v>0.46100000000000002</v>
      </c>
      <c r="K434" s="28">
        <f t="shared" si="352"/>
        <v>3.5300000000000002E-4</v>
      </c>
      <c r="L434" s="28">
        <f t="shared" si="353"/>
        <v>9.2799999999999994E-9</v>
      </c>
      <c r="M434" s="28">
        <f t="shared" si="337"/>
        <v>6.1510000000000007</v>
      </c>
      <c r="N434" s="28">
        <f t="shared" si="338"/>
        <v>3.5300928000000001E-4</v>
      </c>
      <c r="O434">
        <v>2450</v>
      </c>
      <c r="P434" s="47">
        <f t="shared" si="354"/>
        <v>6.8040000000000003E-2</v>
      </c>
      <c r="Q434" s="47">
        <f t="shared" si="355"/>
        <v>1.0656E-13</v>
      </c>
      <c r="R434" s="47">
        <f t="shared" si="356"/>
        <v>4.5720000000000003E-5</v>
      </c>
      <c r="S434" s="47">
        <f t="shared" si="357"/>
        <v>4.572E-4</v>
      </c>
      <c r="T434" s="47">
        <f t="shared" si="358"/>
        <v>9.6840000000000001E-5</v>
      </c>
      <c r="U434" s="47">
        <f t="shared" si="359"/>
        <v>2.5524000000000001E-8</v>
      </c>
      <c r="V434" s="47">
        <f t="shared" si="360"/>
        <v>0.61919999999999997</v>
      </c>
      <c r="W434" s="47">
        <f t="shared" si="361"/>
        <v>3.7440000000000002</v>
      </c>
      <c r="X434" s="47">
        <f t="shared" si="362"/>
        <v>0.79559999999999997</v>
      </c>
      <c r="Y434" s="47">
        <f t="shared" si="363"/>
        <v>5.3279999999999998E-5</v>
      </c>
      <c r="Z434" s="47">
        <f t="shared" si="364"/>
        <v>1.3104E-3</v>
      </c>
      <c r="AA434" s="47">
        <f t="shared" si="339"/>
        <v>4.5396000000000001</v>
      </c>
      <c r="AB434" s="47">
        <f t="shared" si="340"/>
        <v>1.3636799999999999E-3</v>
      </c>
      <c r="AC434">
        <v>2450</v>
      </c>
      <c r="AD434" s="28">
        <f t="shared" si="365"/>
        <v>0.105</v>
      </c>
      <c r="AE434" s="28">
        <f t="shared" si="365"/>
        <v>1.667E-16</v>
      </c>
      <c r="AF434" s="28">
        <v>3.5410000000000001E-5</v>
      </c>
      <c r="AG434" s="28">
        <f t="shared" si="366"/>
        <v>4.4729999999999998E-4</v>
      </c>
      <c r="AH434" s="28">
        <f t="shared" si="367"/>
        <v>1.516E-4</v>
      </c>
      <c r="AI434" s="28">
        <f t="shared" si="368"/>
        <v>1.1370000000000001E-7</v>
      </c>
      <c r="AJ434" s="28">
        <f t="shared" si="369"/>
        <v>1.2789999999999999</v>
      </c>
      <c r="AK434" s="28">
        <f t="shared" si="370"/>
        <v>8.6499999999999994E-2</v>
      </c>
      <c r="AL434" s="28">
        <f t="shared" si="371"/>
        <v>1.1043000000000001</v>
      </c>
      <c r="AM434" s="28">
        <f t="shared" si="372"/>
        <v>0</v>
      </c>
      <c r="AN434" s="28">
        <f t="shared" si="373"/>
        <v>0</v>
      </c>
      <c r="AO434" s="28">
        <f t="shared" si="341"/>
        <v>1.1908000000000001</v>
      </c>
      <c r="AP434" s="47">
        <f t="shared" si="342"/>
        <v>0</v>
      </c>
    </row>
    <row r="435" spans="1:42" x14ac:dyDescent="0.3">
      <c r="A435">
        <v>2451</v>
      </c>
      <c r="B435" s="28">
        <f t="shared" si="344"/>
        <v>4.0300000000000002E-2</v>
      </c>
      <c r="C435" s="28">
        <f t="shared" si="344"/>
        <v>3.7399999999999997E-14</v>
      </c>
      <c r="D435" s="28">
        <f t="shared" si="345"/>
        <v>2.73E-5</v>
      </c>
      <c r="E435" s="28">
        <f t="shared" si="346"/>
        <v>2.6800000000000001E-4</v>
      </c>
      <c r="F435" s="28">
        <f t="shared" si="347"/>
        <v>6.0300000000000002E-5</v>
      </c>
      <c r="G435" s="28">
        <f t="shared" si="348"/>
        <v>1.37E-7</v>
      </c>
      <c r="H435" s="28">
        <f t="shared" si="349"/>
        <v>0.40600000000000003</v>
      </c>
      <c r="I435" s="28">
        <f t="shared" si="350"/>
        <v>5.69</v>
      </c>
      <c r="J435" s="28">
        <f t="shared" si="351"/>
        <v>0.46100000000000002</v>
      </c>
      <c r="K435" s="28">
        <f t="shared" si="352"/>
        <v>3.5300000000000002E-4</v>
      </c>
      <c r="L435" s="28">
        <f t="shared" si="353"/>
        <v>9.2799999999999994E-9</v>
      </c>
      <c r="M435" s="28">
        <f t="shared" si="337"/>
        <v>6.1510000000000007</v>
      </c>
      <c r="N435" s="28">
        <f t="shared" si="338"/>
        <v>3.5300928000000001E-4</v>
      </c>
      <c r="O435">
        <v>2451</v>
      </c>
      <c r="P435" s="47">
        <f t="shared" si="354"/>
        <v>6.8040000000000003E-2</v>
      </c>
      <c r="Q435" s="47">
        <f t="shared" si="355"/>
        <v>1.0656E-13</v>
      </c>
      <c r="R435" s="47">
        <f t="shared" si="356"/>
        <v>4.5720000000000003E-5</v>
      </c>
      <c r="S435" s="47">
        <f t="shared" si="357"/>
        <v>4.572E-4</v>
      </c>
      <c r="T435" s="47">
        <f t="shared" si="358"/>
        <v>9.6840000000000001E-5</v>
      </c>
      <c r="U435" s="47">
        <f t="shared" si="359"/>
        <v>2.5524000000000001E-8</v>
      </c>
      <c r="V435" s="47">
        <f t="shared" si="360"/>
        <v>0.61919999999999997</v>
      </c>
      <c r="W435" s="47">
        <f t="shared" si="361"/>
        <v>3.7440000000000002</v>
      </c>
      <c r="X435" s="47">
        <f t="shared" si="362"/>
        <v>0.79559999999999997</v>
      </c>
      <c r="Y435" s="47">
        <f t="shared" si="363"/>
        <v>5.3279999999999998E-5</v>
      </c>
      <c r="Z435" s="47">
        <f t="shared" si="364"/>
        <v>1.3104E-3</v>
      </c>
      <c r="AA435" s="47">
        <f t="shared" si="339"/>
        <v>4.5396000000000001</v>
      </c>
      <c r="AB435" s="47">
        <f t="shared" si="340"/>
        <v>1.3636799999999999E-3</v>
      </c>
      <c r="AC435">
        <v>2451</v>
      </c>
      <c r="AD435" s="28">
        <f t="shared" si="365"/>
        <v>0.105</v>
      </c>
      <c r="AE435" s="28">
        <f t="shared" si="365"/>
        <v>1.667E-16</v>
      </c>
      <c r="AF435" s="28">
        <v>3.5410000000000001E-5</v>
      </c>
      <c r="AG435" s="28">
        <f t="shared" si="366"/>
        <v>4.4729999999999998E-4</v>
      </c>
      <c r="AH435" s="28">
        <f t="shared" si="367"/>
        <v>1.516E-4</v>
      </c>
      <c r="AI435" s="28">
        <f t="shared" si="368"/>
        <v>1.1370000000000001E-7</v>
      </c>
      <c r="AJ435" s="28">
        <f t="shared" si="369"/>
        <v>1.2789999999999999</v>
      </c>
      <c r="AK435" s="28">
        <f t="shared" si="370"/>
        <v>8.6499999999999994E-2</v>
      </c>
      <c r="AL435" s="28">
        <f t="shared" si="371"/>
        <v>1.1043000000000001</v>
      </c>
      <c r="AM435" s="28">
        <f t="shared" si="372"/>
        <v>0</v>
      </c>
      <c r="AN435" s="28">
        <f t="shared" si="373"/>
        <v>0</v>
      </c>
      <c r="AO435" s="28">
        <f t="shared" si="341"/>
        <v>1.1908000000000001</v>
      </c>
      <c r="AP435" s="47">
        <f t="shared" si="342"/>
        <v>0</v>
      </c>
    </row>
    <row r="436" spans="1:42" x14ac:dyDescent="0.3">
      <c r="A436">
        <v>2452</v>
      </c>
      <c r="B436" s="28">
        <f t="shared" si="344"/>
        <v>4.0300000000000002E-2</v>
      </c>
      <c r="C436" s="28">
        <f t="shared" si="344"/>
        <v>3.7399999999999997E-14</v>
      </c>
      <c r="D436" s="28">
        <f t="shared" si="345"/>
        <v>2.73E-5</v>
      </c>
      <c r="E436" s="28">
        <f t="shared" si="346"/>
        <v>2.6800000000000001E-4</v>
      </c>
      <c r="F436" s="28">
        <f t="shared" si="347"/>
        <v>6.0300000000000002E-5</v>
      </c>
      <c r="G436" s="28">
        <f t="shared" si="348"/>
        <v>1.37E-7</v>
      </c>
      <c r="H436" s="28">
        <f t="shared" si="349"/>
        <v>0.40600000000000003</v>
      </c>
      <c r="I436" s="28">
        <f t="shared" si="350"/>
        <v>5.69</v>
      </c>
      <c r="J436" s="28">
        <f t="shared" si="351"/>
        <v>0.46100000000000002</v>
      </c>
      <c r="K436" s="28">
        <f t="shared" si="352"/>
        <v>3.5300000000000002E-4</v>
      </c>
      <c r="L436" s="28">
        <f t="shared" si="353"/>
        <v>9.2799999999999994E-9</v>
      </c>
      <c r="M436" s="28">
        <f t="shared" si="337"/>
        <v>6.1510000000000007</v>
      </c>
      <c r="N436" s="28">
        <f t="shared" si="338"/>
        <v>3.5300928000000001E-4</v>
      </c>
      <c r="O436">
        <v>2452</v>
      </c>
      <c r="P436" s="47">
        <f t="shared" si="354"/>
        <v>6.8040000000000003E-2</v>
      </c>
      <c r="Q436" s="47">
        <f t="shared" si="355"/>
        <v>1.0656E-13</v>
      </c>
      <c r="R436" s="47">
        <f t="shared" si="356"/>
        <v>4.5720000000000003E-5</v>
      </c>
      <c r="S436" s="47">
        <f t="shared" si="357"/>
        <v>4.572E-4</v>
      </c>
      <c r="T436" s="47">
        <f t="shared" si="358"/>
        <v>9.6840000000000001E-5</v>
      </c>
      <c r="U436" s="47">
        <f t="shared" si="359"/>
        <v>2.5524000000000001E-8</v>
      </c>
      <c r="V436" s="47">
        <f t="shared" si="360"/>
        <v>0.61919999999999997</v>
      </c>
      <c r="W436" s="47">
        <f t="shared" si="361"/>
        <v>3.7440000000000002</v>
      </c>
      <c r="X436" s="47">
        <f t="shared" si="362"/>
        <v>0.79559999999999997</v>
      </c>
      <c r="Y436" s="47">
        <f t="shared" si="363"/>
        <v>5.3279999999999998E-5</v>
      </c>
      <c r="Z436" s="47">
        <f t="shared" si="364"/>
        <v>1.3104E-3</v>
      </c>
      <c r="AA436" s="47">
        <f t="shared" si="339"/>
        <v>4.5396000000000001</v>
      </c>
      <c r="AB436" s="47">
        <f t="shared" si="340"/>
        <v>1.3636799999999999E-3</v>
      </c>
      <c r="AC436">
        <v>2452</v>
      </c>
      <c r="AD436" s="28">
        <f t="shared" si="365"/>
        <v>0.105</v>
      </c>
      <c r="AE436" s="28">
        <f t="shared" si="365"/>
        <v>1.667E-16</v>
      </c>
      <c r="AF436" s="28">
        <v>3.5410000000000001E-5</v>
      </c>
      <c r="AG436" s="28">
        <f t="shared" si="366"/>
        <v>4.4729999999999998E-4</v>
      </c>
      <c r="AH436" s="28">
        <f t="shared" si="367"/>
        <v>1.516E-4</v>
      </c>
      <c r="AI436" s="28">
        <f t="shared" si="368"/>
        <v>1.1370000000000001E-7</v>
      </c>
      <c r="AJ436" s="28">
        <f t="shared" si="369"/>
        <v>1.2789999999999999</v>
      </c>
      <c r="AK436" s="28">
        <f t="shared" si="370"/>
        <v>8.6499999999999994E-2</v>
      </c>
      <c r="AL436" s="28">
        <f t="shared" si="371"/>
        <v>1.1043000000000001</v>
      </c>
      <c r="AM436" s="28">
        <f t="shared" si="372"/>
        <v>0</v>
      </c>
      <c r="AN436" s="28">
        <f t="shared" si="373"/>
        <v>0</v>
      </c>
      <c r="AO436" s="28">
        <f t="shared" si="341"/>
        <v>1.1908000000000001</v>
      </c>
      <c r="AP436" s="47">
        <f t="shared" si="342"/>
        <v>0</v>
      </c>
    </row>
    <row r="437" spans="1:42" x14ac:dyDescent="0.3">
      <c r="A437">
        <v>2453</v>
      </c>
      <c r="B437" s="28">
        <f t="shared" si="344"/>
        <v>4.0300000000000002E-2</v>
      </c>
      <c r="C437" s="28">
        <f t="shared" si="344"/>
        <v>3.7399999999999997E-14</v>
      </c>
      <c r="D437" s="28">
        <f t="shared" si="345"/>
        <v>2.73E-5</v>
      </c>
      <c r="E437" s="28">
        <f t="shared" si="346"/>
        <v>2.6800000000000001E-4</v>
      </c>
      <c r="F437" s="28">
        <f t="shared" si="347"/>
        <v>6.0300000000000002E-5</v>
      </c>
      <c r="G437" s="28">
        <f t="shared" si="348"/>
        <v>1.37E-7</v>
      </c>
      <c r="H437" s="28">
        <f t="shared" si="349"/>
        <v>0.40600000000000003</v>
      </c>
      <c r="I437" s="28">
        <f t="shared" si="350"/>
        <v>5.69</v>
      </c>
      <c r="J437" s="28">
        <f t="shared" si="351"/>
        <v>0.46100000000000002</v>
      </c>
      <c r="K437" s="28">
        <f t="shared" si="352"/>
        <v>3.5300000000000002E-4</v>
      </c>
      <c r="L437" s="28">
        <f t="shared" si="353"/>
        <v>9.2799999999999994E-9</v>
      </c>
      <c r="M437" s="28">
        <f t="shared" si="337"/>
        <v>6.1510000000000007</v>
      </c>
      <c r="N437" s="28">
        <f t="shared" si="338"/>
        <v>3.5300928000000001E-4</v>
      </c>
      <c r="O437">
        <v>2453</v>
      </c>
      <c r="P437" s="47">
        <f t="shared" si="354"/>
        <v>6.8040000000000003E-2</v>
      </c>
      <c r="Q437" s="47">
        <f t="shared" si="355"/>
        <v>1.0656E-13</v>
      </c>
      <c r="R437" s="47">
        <f t="shared" si="356"/>
        <v>4.5720000000000003E-5</v>
      </c>
      <c r="S437" s="47">
        <f t="shared" si="357"/>
        <v>4.572E-4</v>
      </c>
      <c r="T437" s="47">
        <f t="shared" si="358"/>
        <v>9.6840000000000001E-5</v>
      </c>
      <c r="U437" s="47">
        <f t="shared" si="359"/>
        <v>2.5524000000000001E-8</v>
      </c>
      <c r="V437" s="47">
        <f t="shared" si="360"/>
        <v>0.61919999999999997</v>
      </c>
      <c r="W437" s="47">
        <f t="shared" si="361"/>
        <v>3.7440000000000002</v>
      </c>
      <c r="X437" s="47">
        <f t="shared" si="362"/>
        <v>0.79559999999999997</v>
      </c>
      <c r="Y437" s="47">
        <f t="shared" si="363"/>
        <v>5.3279999999999998E-5</v>
      </c>
      <c r="Z437" s="47">
        <f t="shared" si="364"/>
        <v>1.3104E-3</v>
      </c>
      <c r="AA437" s="47">
        <f t="shared" si="339"/>
        <v>4.5396000000000001</v>
      </c>
      <c r="AB437" s="47">
        <f t="shared" si="340"/>
        <v>1.3636799999999999E-3</v>
      </c>
      <c r="AC437">
        <v>2453</v>
      </c>
      <c r="AD437" s="28">
        <f t="shared" si="365"/>
        <v>0.105</v>
      </c>
      <c r="AE437" s="28">
        <f t="shared" si="365"/>
        <v>1.667E-16</v>
      </c>
      <c r="AF437" s="28">
        <v>3.5410000000000001E-5</v>
      </c>
      <c r="AG437" s="28">
        <f t="shared" si="366"/>
        <v>4.4729999999999998E-4</v>
      </c>
      <c r="AH437" s="28">
        <f t="shared" si="367"/>
        <v>1.516E-4</v>
      </c>
      <c r="AI437" s="28">
        <f t="shared" si="368"/>
        <v>1.1370000000000001E-7</v>
      </c>
      <c r="AJ437" s="28">
        <f t="shared" si="369"/>
        <v>1.2789999999999999</v>
      </c>
      <c r="AK437" s="28">
        <f t="shared" si="370"/>
        <v>8.6499999999999994E-2</v>
      </c>
      <c r="AL437" s="28">
        <f t="shared" si="371"/>
        <v>1.1043000000000001</v>
      </c>
      <c r="AM437" s="28">
        <f t="shared" si="372"/>
        <v>0</v>
      </c>
      <c r="AN437" s="28">
        <f t="shared" si="373"/>
        <v>0</v>
      </c>
      <c r="AO437" s="28">
        <f t="shared" si="341"/>
        <v>1.1908000000000001</v>
      </c>
      <c r="AP437" s="47">
        <f t="shared" si="342"/>
        <v>0</v>
      </c>
    </row>
    <row r="438" spans="1:42" x14ac:dyDescent="0.3">
      <c r="A438">
        <v>2454</v>
      </c>
      <c r="B438" s="28">
        <f t="shared" si="344"/>
        <v>4.0300000000000002E-2</v>
      </c>
      <c r="C438" s="28">
        <f t="shared" si="344"/>
        <v>3.7399999999999997E-14</v>
      </c>
      <c r="D438" s="28">
        <f t="shared" si="345"/>
        <v>2.73E-5</v>
      </c>
      <c r="E438" s="28">
        <f t="shared" si="346"/>
        <v>2.6800000000000001E-4</v>
      </c>
      <c r="F438" s="28">
        <f t="shared" si="347"/>
        <v>6.0300000000000002E-5</v>
      </c>
      <c r="G438" s="28">
        <f t="shared" si="348"/>
        <v>1.37E-7</v>
      </c>
      <c r="H438" s="28">
        <f t="shared" si="349"/>
        <v>0.40600000000000003</v>
      </c>
      <c r="I438" s="28">
        <f t="shared" si="350"/>
        <v>5.69</v>
      </c>
      <c r="J438" s="28">
        <f t="shared" si="351"/>
        <v>0.46100000000000002</v>
      </c>
      <c r="K438" s="28">
        <f t="shared" si="352"/>
        <v>3.5300000000000002E-4</v>
      </c>
      <c r="L438" s="28">
        <f t="shared" si="353"/>
        <v>9.2799999999999994E-9</v>
      </c>
      <c r="M438" s="28">
        <f t="shared" si="337"/>
        <v>6.1510000000000007</v>
      </c>
      <c r="N438" s="28">
        <f t="shared" si="338"/>
        <v>3.5300928000000001E-4</v>
      </c>
      <c r="O438">
        <v>2454</v>
      </c>
      <c r="P438" s="47">
        <f t="shared" si="354"/>
        <v>6.8040000000000003E-2</v>
      </c>
      <c r="Q438" s="47">
        <f t="shared" si="355"/>
        <v>1.0656E-13</v>
      </c>
      <c r="R438" s="47">
        <f t="shared" si="356"/>
        <v>4.5720000000000003E-5</v>
      </c>
      <c r="S438" s="47">
        <f t="shared" si="357"/>
        <v>4.572E-4</v>
      </c>
      <c r="T438" s="47">
        <f t="shared" si="358"/>
        <v>9.6840000000000001E-5</v>
      </c>
      <c r="U438" s="47">
        <f t="shared" si="359"/>
        <v>2.5524000000000001E-8</v>
      </c>
      <c r="V438" s="47">
        <f t="shared" si="360"/>
        <v>0.61919999999999997</v>
      </c>
      <c r="W438" s="47">
        <f t="shared" si="361"/>
        <v>3.7440000000000002</v>
      </c>
      <c r="X438" s="47">
        <f t="shared" si="362"/>
        <v>0.79559999999999997</v>
      </c>
      <c r="Y438" s="47">
        <f t="shared" si="363"/>
        <v>5.3279999999999998E-5</v>
      </c>
      <c r="Z438" s="47">
        <f t="shared" si="364"/>
        <v>1.3104E-3</v>
      </c>
      <c r="AA438" s="47">
        <f t="shared" si="339"/>
        <v>4.5396000000000001</v>
      </c>
      <c r="AB438" s="47">
        <f t="shared" si="340"/>
        <v>1.3636799999999999E-3</v>
      </c>
      <c r="AC438">
        <v>2454</v>
      </c>
      <c r="AD438" s="28">
        <f t="shared" si="365"/>
        <v>0.105</v>
      </c>
      <c r="AE438" s="28">
        <f t="shared" si="365"/>
        <v>1.667E-16</v>
      </c>
      <c r="AF438" s="28">
        <v>3.5410000000000001E-5</v>
      </c>
      <c r="AG438" s="28">
        <f t="shared" si="366"/>
        <v>4.4729999999999998E-4</v>
      </c>
      <c r="AH438" s="28">
        <f t="shared" si="367"/>
        <v>1.516E-4</v>
      </c>
      <c r="AI438" s="28">
        <f t="shared" si="368"/>
        <v>1.1370000000000001E-7</v>
      </c>
      <c r="AJ438" s="28">
        <f t="shared" si="369"/>
        <v>1.2789999999999999</v>
      </c>
      <c r="AK438" s="28">
        <f t="shared" si="370"/>
        <v>8.6499999999999994E-2</v>
      </c>
      <c r="AL438" s="28">
        <f t="shared" si="371"/>
        <v>1.1043000000000001</v>
      </c>
      <c r="AM438" s="28">
        <f t="shared" si="372"/>
        <v>0</v>
      </c>
      <c r="AN438" s="28">
        <f t="shared" si="373"/>
        <v>0</v>
      </c>
      <c r="AO438" s="28">
        <f t="shared" si="341"/>
        <v>1.1908000000000001</v>
      </c>
      <c r="AP438" s="47">
        <f t="shared" si="342"/>
        <v>0</v>
      </c>
    </row>
    <row r="439" spans="1:42" x14ac:dyDescent="0.3">
      <c r="A439">
        <v>2455</v>
      </c>
      <c r="B439" s="28">
        <f t="shared" si="344"/>
        <v>4.0300000000000002E-2</v>
      </c>
      <c r="C439" s="28">
        <f t="shared" si="344"/>
        <v>3.7399999999999997E-14</v>
      </c>
      <c r="D439" s="28">
        <f t="shared" si="345"/>
        <v>2.73E-5</v>
      </c>
      <c r="E439" s="28">
        <f t="shared" si="346"/>
        <v>2.6800000000000001E-4</v>
      </c>
      <c r="F439" s="28">
        <f t="shared" si="347"/>
        <v>6.0300000000000002E-5</v>
      </c>
      <c r="G439" s="28">
        <f t="shared" si="348"/>
        <v>1.37E-7</v>
      </c>
      <c r="H439" s="28">
        <f t="shared" si="349"/>
        <v>0.40600000000000003</v>
      </c>
      <c r="I439" s="28">
        <f t="shared" si="350"/>
        <v>5.69</v>
      </c>
      <c r="J439" s="28">
        <f t="shared" si="351"/>
        <v>0.46100000000000002</v>
      </c>
      <c r="K439" s="28">
        <f t="shared" si="352"/>
        <v>3.5300000000000002E-4</v>
      </c>
      <c r="L439" s="28">
        <f t="shared" si="353"/>
        <v>9.2799999999999994E-9</v>
      </c>
      <c r="M439" s="28">
        <f t="shared" si="337"/>
        <v>6.1510000000000007</v>
      </c>
      <c r="N439" s="28">
        <f t="shared" si="338"/>
        <v>3.5300928000000001E-4</v>
      </c>
      <c r="O439">
        <v>2455</v>
      </c>
      <c r="P439" s="47">
        <f t="shared" si="354"/>
        <v>6.8040000000000003E-2</v>
      </c>
      <c r="Q439" s="47">
        <f t="shared" si="355"/>
        <v>1.0656E-13</v>
      </c>
      <c r="R439" s="47">
        <f t="shared" si="356"/>
        <v>4.5720000000000003E-5</v>
      </c>
      <c r="S439" s="47">
        <f t="shared" si="357"/>
        <v>4.572E-4</v>
      </c>
      <c r="T439" s="47">
        <f t="shared" si="358"/>
        <v>9.6840000000000001E-5</v>
      </c>
      <c r="U439" s="47">
        <f t="shared" si="359"/>
        <v>2.5524000000000001E-8</v>
      </c>
      <c r="V439" s="47">
        <f t="shared" si="360"/>
        <v>0.61919999999999997</v>
      </c>
      <c r="W439" s="47">
        <f t="shared" si="361"/>
        <v>3.7440000000000002</v>
      </c>
      <c r="X439" s="47">
        <f t="shared" si="362"/>
        <v>0.79559999999999997</v>
      </c>
      <c r="Y439" s="47">
        <f t="shared" si="363"/>
        <v>5.3279999999999998E-5</v>
      </c>
      <c r="Z439" s="47">
        <f t="shared" si="364"/>
        <v>1.3104E-3</v>
      </c>
      <c r="AA439" s="47">
        <f t="shared" si="339"/>
        <v>4.5396000000000001</v>
      </c>
      <c r="AB439" s="47">
        <f t="shared" si="340"/>
        <v>1.3636799999999999E-3</v>
      </c>
      <c r="AC439">
        <v>2455</v>
      </c>
      <c r="AD439" s="28">
        <f t="shared" si="365"/>
        <v>0.105</v>
      </c>
      <c r="AE439" s="28">
        <f t="shared" si="365"/>
        <v>1.667E-16</v>
      </c>
      <c r="AF439" s="28">
        <v>3.5410000000000001E-5</v>
      </c>
      <c r="AG439" s="28">
        <f t="shared" si="366"/>
        <v>4.4729999999999998E-4</v>
      </c>
      <c r="AH439" s="28">
        <f t="shared" si="367"/>
        <v>1.516E-4</v>
      </c>
      <c r="AI439" s="28">
        <f t="shared" si="368"/>
        <v>1.1370000000000001E-7</v>
      </c>
      <c r="AJ439" s="28">
        <f t="shared" si="369"/>
        <v>1.2789999999999999</v>
      </c>
      <c r="AK439" s="28">
        <f t="shared" si="370"/>
        <v>8.6499999999999994E-2</v>
      </c>
      <c r="AL439" s="28">
        <f t="shared" si="371"/>
        <v>1.1043000000000001</v>
      </c>
      <c r="AM439" s="28">
        <f t="shared" si="372"/>
        <v>0</v>
      </c>
      <c r="AN439" s="28">
        <f t="shared" si="373"/>
        <v>0</v>
      </c>
      <c r="AO439" s="28">
        <f t="shared" si="341"/>
        <v>1.1908000000000001</v>
      </c>
      <c r="AP439" s="47">
        <f t="shared" si="342"/>
        <v>0</v>
      </c>
    </row>
    <row r="440" spans="1:42" x14ac:dyDescent="0.3">
      <c r="A440">
        <v>2456</v>
      </c>
      <c r="B440" s="28">
        <f t="shared" si="344"/>
        <v>4.0300000000000002E-2</v>
      </c>
      <c r="C440" s="28">
        <f t="shared" si="344"/>
        <v>3.7399999999999997E-14</v>
      </c>
      <c r="D440" s="28">
        <f t="shared" si="345"/>
        <v>2.73E-5</v>
      </c>
      <c r="E440" s="28">
        <f t="shared" si="346"/>
        <v>2.6800000000000001E-4</v>
      </c>
      <c r="F440" s="28">
        <f t="shared" si="347"/>
        <v>6.0300000000000002E-5</v>
      </c>
      <c r="G440" s="28">
        <f t="shared" si="348"/>
        <v>1.37E-7</v>
      </c>
      <c r="H440" s="28">
        <f t="shared" si="349"/>
        <v>0.40600000000000003</v>
      </c>
      <c r="I440" s="28">
        <f t="shared" si="350"/>
        <v>5.69</v>
      </c>
      <c r="J440" s="28">
        <f t="shared" si="351"/>
        <v>0.46100000000000002</v>
      </c>
      <c r="K440" s="28">
        <f t="shared" si="352"/>
        <v>3.5300000000000002E-4</v>
      </c>
      <c r="L440" s="28">
        <f t="shared" si="353"/>
        <v>9.2799999999999994E-9</v>
      </c>
      <c r="M440" s="28">
        <f t="shared" si="337"/>
        <v>6.1510000000000007</v>
      </c>
      <c r="N440" s="28">
        <f t="shared" si="338"/>
        <v>3.5300928000000001E-4</v>
      </c>
      <c r="O440">
        <v>2456</v>
      </c>
      <c r="P440" s="47">
        <f t="shared" si="354"/>
        <v>6.8040000000000003E-2</v>
      </c>
      <c r="Q440" s="47">
        <f t="shared" si="355"/>
        <v>1.0656E-13</v>
      </c>
      <c r="R440" s="47">
        <f t="shared" si="356"/>
        <v>4.5720000000000003E-5</v>
      </c>
      <c r="S440" s="47">
        <f t="shared" si="357"/>
        <v>4.572E-4</v>
      </c>
      <c r="T440" s="47">
        <f t="shared" si="358"/>
        <v>9.6840000000000001E-5</v>
      </c>
      <c r="U440" s="47">
        <f t="shared" si="359"/>
        <v>2.5524000000000001E-8</v>
      </c>
      <c r="V440" s="47">
        <f t="shared" si="360"/>
        <v>0.61919999999999997</v>
      </c>
      <c r="W440" s="47">
        <f t="shared" si="361"/>
        <v>3.7440000000000002</v>
      </c>
      <c r="X440" s="47">
        <f t="shared" si="362"/>
        <v>0.79559999999999997</v>
      </c>
      <c r="Y440" s="47">
        <f t="shared" si="363"/>
        <v>5.3279999999999998E-5</v>
      </c>
      <c r="Z440" s="47">
        <f t="shared" si="364"/>
        <v>1.3104E-3</v>
      </c>
      <c r="AA440" s="47">
        <f t="shared" si="339"/>
        <v>4.5396000000000001</v>
      </c>
      <c r="AB440" s="47">
        <f t="shared" si="340"/>
        <v>1.3636799999999999E-3</v>
      </c>
      <c r="AC440">
        <v>2456</v>
      </c>
      <c r="AD440" s="28">
        <f t="shared" si="365"/>
        <v>0.105</v>
      </c>
      <c r="AE440" s="28">
        <f t="shared" si="365"/>
        <v>1.667E-16</v>
      </c>
      <c r="AF440" s="28">
        <v>3.5410000000000001E-5</v>
      </c>
      <c r="AG440" s="28">
        <f t="shared" si="366"/>
        <v>4.4729999999999998E-4</v>
      </c>
      <c r="AH440" s="28">
        <f t="shared" si="367"/>
        <v>1.516E-4</v>
      </c>
      <c r="AI440" s="28">
        <f t="shared" si="368"/>
        <v>1.1370000000000001E-7</v>
      </c>
      <c r="AJ440" s="28">
        <f t="shared" si="369"/>
        <v>1.2789999999999999</v>
      </c>
      <c r="AK440" s="28">
        <f t="shared" si="370"/>
        <v>8.6499999999999994E-2</v>
      </c>
      <c r="AL440" s="28">
        <f t="shared" si="371"/>
        <v>1.1043000000000001</v>
      </c>
      <c r="AM440" s="28">
        <f t="shared" si="372"/>
        <v>0</v>
      </c>
      <c r="AN440" s="28">
        <f t="shared" si="373"/>
        <v>0</v>
      </c>
      <c r="AO440" s="28">
        <f t="shared" si="341"/>
        <v>1.1908000000000001</v>
      </c>
      <c r="AP440" s="47">
        <f t="shared" si="342"/>
        <v>0</v>
      </c>
    </row>
    <row r="441" spans="1:42" x14ac:dyDescent="0.3">
      <c r="A441">
        <v>2457</v>
      </c>
      <c r="B441" s="28">
        <f t="shared" si="344"/>
        <v>4.0300000000000002E-2</v>
      </c>
      <c r="C441" s="28">
        <f t="shared" si="344"/>
        <v>3.7399999999999997E-14</v>
      </c>
      <c r="D441" s="28">
        <f t="shared" si="345"/>
        <v>2.73E-5</v>
      </c>
      <c r="E441" s="28">
        <f t="shared" si="346"/>
        <v>2.6800000000000001E-4</v>
      </c>
      <c r="F441" s="28">
        <f t="shared" si="347"/>
        <v>6.0300000000000002E-5</v>
      </c>
      <c r="G441" s="28">
        <f t="shared" si="348"/>
        <v>1.37E-7</v>
      </c>
      <c r="H441" s="28">
        <f t="shared" si="349"/>
        <v>0.40600000000000003</v>
      </c>
      <c r="I441" s="28">
        <f t="shared" si="350"/>
        <v>5.69</v>
      </c>
      <c r="J441" s="28">
        <f t="shared" si="351"/>
        <v>0.46100000000000002</v>
      </c>
      <c r="K441" s="28">
        <f t="shared" si="352"/>
        <v>3.5300000000000002E-4</v>
      </c>
      <c r="L441" s="28">
        <f t="shared" si="353"/>
        <v>9.2799999999999994E-9</v>
      </c>
      <c r="M441" s="28">
        <f t="shared" si="337"/>
        <v>6.1510000000000007</v>
      </c>
      <c r="N441" s="28">
        <f t="shared" si="338"/>
        <v>3.5300928000000001E-4</v>
      </c>
      <c r="O441">
        <v>2457</v>
      </c>
      <c r="P441" s="47">
        <f t="shared" si="354"/>
        <v>6.8040000000000003E-2</v>
      </c>
      <c r="Q441" s="47">
        <f t="shared" si="355"/>
        <v>1.0656E-13</v>
      </c>
      <c r="R441" s="47">
        <f t="shared" si="356"/>
        <v>4.5720000000000003E-5</v>
      </c>
      <c r="S441" s="47">
        <f t="shared" si="357"/>
        <v>4.572E-4</v>
      </c>
      <c r="T441" s="47">
        <f t="shared" si="358"/>
        <v>9.6840000000000001E-5</v>
      </c>
      <c r="U441" s="47">
        <f t="shared" si="359"/>
        <v>2.5524000000000001E-8</v>
      </c>
      <c r="V441" s="47">
        <f t="shared" si="360"/>
        <v>0.61919999999999997</v>
      </c>
      <c r="W441" s="47">
        <f t="shared" si="361"/>
        <v>3.7440000000000002</v>
      </c>
      <c r="X441" s="47">
        <f t="shared" si="362"/>
        <v>0.79559999999999997</v>
      </c>
      <c r="Y441" s="47">
        <f t="shared" si="363"/>
        <v>5.3279999999999998E-5</v>
      </c>
      <c r="Z441" s="47">
        <f t="shared" si="364"/>
        <v>1.3104E-3</v>
      </c>
      <c r="AA441" s="47">
        <f t="shared" si="339"/>
        <v>4.5396000000000001</v>
      </c>
      <c r="AB441" s="47">
        <f t="shared" si="340"/>
        <v>1.3636799999999999E-3</v>
      </c>
      <c r="AC441">
        <v>2457</v>
      </c>
      <c r="AD441" s="28">
        <f t="shared" si="365"/>
        <v>0.105</v>
      </c>
      <c r="AE441" s="28">
        <f t="shared" si="365"/>
        <v>1.667E-16</v>
      </c>
      <c r="AF441" s="28">
        <v>3.5410000000000001E-5</v>
      </c>
      <c r="AG441" s="28">
        <f t="shared" si="366"/>
        <v>4.4729999999999998E-4</v>
      </c>
      <c r="AH441" s="28">
        <f t="shared" si="367"/>
        <v>1.516E-4</v>
      </c>
      <c r="AI441" s="28">
        <f t="shared" si="368"/>
        <v>1.1370000000000001E-7</v>
      </c>
      <c r="AJ441" s="28">
        <f t="shared" si="369"/>
        <v>1.2789999999999999</v>
      </c>
      <c r="AK441" s="28">
        <f t="shared" si="370"/>
        <v>8.6499999999999994E-2</v>
      </c>
      <c r="AL441" s="28">
        <f t="shared" si="371"/>
        <v>1.1043000000000001</v>
      </c>
      <c r="AM441" s="28">
        <f t="shared" si="372"/>
        <v>0</v>
      </c>
      <c r="AN441" s="28">
        <f t="shared" si="373"/>
        <v>0</v>
      </c>
      <c r="AO441" s="28">
        <f t="shared" si="341"/>
        <v>1.1908000000000001</v>
      </c>
      <c r="AP441" s="47">
        <f t="shared" si="342"/>
        <v>0</v>
      </c>
    </row>
    <row r="442" spans="1:42" x14ac:dyDescent="0.3">
      <c r="A442">
        <v>2458</v>
      </c>
      <c r="B442" s="28">
        <f t="shared" si="344"/>
        <v>4.0300000000000002E-2</v>
      </c>
      <c r="C442" s="28">
        <f t="shared" si="344"/>
        <v>3.7399999999999997E-14</v>
      </c>
      <c r="D442" s="28">
        <f t="shared" si="345"/>
        <v>2.73E-5</v>
      </c>
      <c r="E442" s="28">
        <f t="shared" si="346"/>
        <v>2.6800000000000001E-4</v>
      </c>
      <c r="F442" s="28">
        <f t="shared" si="347"/>
        <v>6.0300000000000002E-5</v>
      </c>
      <c r="G442" s="28">
        <f t="shared" si="348"/>
        <v>1.37E-7</v>
      </c>
      <c r="H442" s="28">
        <f t="shared" si="349"/>
        <v>0.40600000000000003</v>
      </c>
      <c r="I442" s="28">
        <f t="shared" si="350"/>
        <v>5.69</v>
      </c>
      <c r="J442" s="28">
        <f t="shared" si="351"/>
        <v>0.46100000000000002</v>
      </c>
      <c r="K442" s="28">
        <f t="shared" si="352"/>
        <v>3.5300000000000002E-4</v>
      </c>
      <c r="L442" s="28">
        <f t="shared" si="353"/>
        <v>9.2799999999999994E-9</v>
      </c>
      <c r="M442" s="28">
        <f t="shared" si="337"/>
        <v>6.1510000000000007</v>
      </c>
      <c r="N442" s="28">
        <f t="shared" si="338"/>
        <v>3.5300928000000001E-4</v>
      </c>
      <c r="O442">
        <v>2458</v>
      </c>
      <c r="P442" s="47">
        <f t="shared" si="354"/>
        <v>6.8040000000000003E-2</v>
      </c>
      <c r="Q442" s="47">
        <f t="shared" si="355"/>
        <v>1.0656E-13</v>
      </c>
      <c r="R442" s="47">
        <f t="shared" si="356"/>
        <v>4.5720000000000003E-5</v>
      </c>
      <c r="S442" s="47">
        <f t="shared" si="357"/>
        <v>4.572E-4</v>
      </c>
      <c r="T442" s="47">
        <f t="shared" si="358"/>
        <v>9.6840000000000001E-5</v>
      </c>
      <c r="U442" s="47">
        <f t="shared" si="359"/>
        <v>2.5524000000000001E-8</v>
      </c>
      <c r="V442" s="47">
        <f t="shared" si="360"/>
        <v>0.61919999999999997</v>
      </c>
      <c r="W442" s="47">
        <f t="shared" si="361"/>
        <v>3.7440000000000002</v>
      </c>
      <c r="X442" s="47">
        <f t="shared" si="362"/>
        <v>0.79559999999999997</v>
      </c>
      <c r="Y442" s="47">
        <f t="shared" si="363"/>
        <v>5.3279999999999998E-5</v>
      </c>
      <c r="Z442" s="47">
        <f t="shared" si="364"/>
        <v>1.3104E-3</v>
      </c>
      <c r="AA442" s="47">
        <f t="shared" si="339"/>
        <v>4.5396000000000001</v>
      </c>
      <c r="AB442" s="47">
        <f t="shared" si="340"/>
        <v>1.3636799999999999E-3</v>
      </c>
      <c r="AC442">
        <v>2458</v>
      </c>
      <c r="AD442" s="28">
        <f t="shared" si="365"/>
        <v>0.105</v>
      </c>
      <c r="AE442" s="28">
        <f t="shared" si="365"/>
        <v>1.667E-16</v>
      </c>
      <c r="AF442" s="28">
        <v>3.5410000000000001E-5</v>
      </c>
      <c r="AG442" s="28">
        <f t="shared" si="366"/>
        <v>4.4729999999999998E-4</v>
      </c>
      <c r="AH442" s="28">
        <f t="shared" si="367"/>
        <v>1.516E-4</v>
      </c>
      <c r="AI442" s="28">
        <f t="shared" si="368"/>
        <v>1.1370000000000001E-7</v>
      </c>
      <c r="AJ442" s="28">
        <f t="shared" si="369"/>
        <v>1.2789999999999999</v>
      </c>
      <c r="AK442" s="28">
        <f t="shared" si="370"/>
        <v>8.6499999999999994E-2</v>
      </c>
      <c r="AL442" s="28">
        <f t="shared" si="371"/>
        <v>1.1043000000000001</v>
      </c>
      <c r="AM442" s="28">
        <f t="shared" si="372"/>
        <v>0</v>
      </c>
      <c r="AN442" s="28">
        <f t="shared" si="373"/>
        <v>0</v>
      </c>
      <c r="AO442" s="28">
        <f t="shared" si="341"/>
        <v>1.1908000000000001</v>
      </c>
      <c r="AP442" s="47">
        <f t="shared" si="342"/>
        <v>0</v>
      </c>
    </row>
    <row r="443" spans="1:42" x14ac:dyDescent="0.3">
      <c r="A443">
        <v>2459</v>
      </c>
      <c r="B443" s="28">
        <f t="shared" si="344"/>
        <v>4.0300000000000002E-2</v>
      </c>
      <c r="C443" s="28">
        <f t="shared" si="344"/>
        <v>3.7399999999999997E-14</v>
      </c>
      <c r="D443" s="28">
        <f t="shared" si="345"/>
        <v>2.73E-5</v>
      </c>
      <c r="E443" s="28">
        <f t="shared" si="346"/>
        <v>2.6800000000000001E-4</v>
      </c>
      <c r="F443" s="28">
        <f t="shared" si="347"/>
        <v>6.0300000000000002E-5</v>
      </c>
      <c r="G443" s="28">
        <f t="shared" si="348"/>
        <v>1.37E-7</v>
      </c>
      <c r="H443" s="28">
        <f t="shared" si="349"/>
        <v>0.40600000000000003</v>
      </c>
      <c r="I443" s="28">
        <f t="shared" si="350"/>
        <v>5.69</v>
      </c>
      <c r="J443" s="28">
        <f t="shared" si="351"/>
        <v>0.46100000000000002</v>
      </c>
      <c r="K443" s="28">
        <f t="shared" si="352"/>
        <v>3.5300000000000002E-4</v>
      </c>
      <c r="L443" s="28">
        <f t="shared" si="353"/>
        <v>9.2799999999999994E-9</v>
      </c>
      <c r="M443" s="28">
        <f t="shared" si="337"/>
        <v>6.1510000000000007</v>
      </c>
      <c r="N443" s="28">
        <f t="shared" si="338"/>
        <v>3.5300928000000001E-4</v>
      </c>
      <c r="O443">
        <v>2459</v>
      </c>
      <c r="P443" s="47">
        <f t="shared" si="354"/>
        <v>6.8040000000000003E-2</v>
      </c>
      <c r="Q443" s="47">
        <f t="shared" si="355"/>
        <v>1.0656E-13</v>
      </c>
      <c r="R443" s="47">
        <f t="shared" si="356"/>
        <v>4.5720000000000003E-5</v>
      </c>
      <c r="S443" s="47">
        <f t="shared" si="357"/>
        <v>4.572E-4</v>
      </c>
      <c r="T443" s="47">
        <f t="shared" si="358"/>
        <v>9.6840000000000001E-5</v>
      </c>
      <c r="U443" s="47">
        <f t="shared" si="359"/>
        <v>2.5524000000000001E-8</v>
      </c>
      <c r="V443" s="47">
        <f t="shared" si="360"/>
        <v>0.61919999999999997</v>
      </c>
      <c r="W443" s="47">
        <f t="shared" si="361"/>
        <v>3.7440000000000002</v>
      </c>
      <c r="X443" s="47">
        <f t="shared" si="362"/>
        <v>0.79559999999999997</v>
      </c>
      <c r="Y443" s="47">
        <f t="shared" si="363"/>
        <v>5.3279999999999998E-5</v>
      </c>
      <c r="Z443" s="47">
        <f t="shared" si="364"/>
        <v>1.3104E-3</v>
      </c>
      <c r="AA443" s="47">
        <f t="shared" si="339"/>
        <v>4.5396000000000001</v>
      </c>
      <c r="AB443" s="47">
        <f t="shared" si="340"/>
        <v>1.3636799999999999E-3</v>
      </c>
      <c r="AC443">
        <v>2459</v>
      </c>
      <c r="AD443" s="28">
        <f t="shared" si="365"/>
        <v>0.105</v>
      </c>
      <c r="AE443" s="28">
        <f t="shared" si="365"/>
        <v>1.667E-16</v>
      </c>
      <c r="AF443" s="28">
        <v>3.5410000000000001E-5</v>
      </c>
      <c r="AG443" s="28">
        <f t="shared" si="366"/>
        <v>4.4729999999999998E-4</v>
      </c>
      <c r="AH443" s="28">
        <f t="shared" si="367"/>
        <v>1.516E-4</v>
      </c>
      <c r="AI443" s="28">
        <f t="shared" si="368"/>
        <v>1.1370000000000001E-7</v>
      </c>
      <c r="AJ443" s="28">
        <f t="shared" si="369"/>
        <v>1.2789999999999999</v>
      </c>
      <c r="AK443" s="28">
        <f t="shared" si="370"/>
        <v>8.6499999999999994E-2</v>
      </c>
      <c r="AL443" s="28">
        <f t="shared" si="371"/>
        <v>1.1043000000000001</v>
      </c>
      <c r="AM443" s="28">
        <f t="shared" si="372"/>
        <v>0</v>
      </c>
      <c r="AN443" s="28">
        <f t="shared" si="373"/>
        <v>0</v>
      </c>
      <c r="AO443" s="28">
        <f t="shared" si="341"/>
        <v>1.1908000000000001</v>
      </c>
      <c r="AP443" s="47">
        <f t="shared" si="342"/>
        <v>0</v>
      </c>
    </row>
    <row r="444" spans="1:42" x14ac:dyDescent="0.3">
      <c r="A444">
        <v>2460</v>
      </c>
      <c r="B444" s="28">
        <f t="shared" si="344"/>
        <v>4.0300000000000002E-2</v>
      </c>
      <c r="C444" s="28">
        <f t="shared" si="344"/>
        <v>3.7399999999999997E-14</v>
      </c>
      <c r="D444" s="28">
        <f t="shared" si="345"/>
        <v>2.73E-5</v>
      </c>
      <c r="E444" s="28">
        <f t="shared" si="346"/>
        <v>2.6800000000000001E-4</v>
      </c>
      <c r="F444" s="28">
        <f t="shared" si="347"/>
        <v>6.0300000000000002E-5</v>
      </c>
      <c r="G444" s="28">
        <f t="shared" si="348"/>
        <v>1.37E-7</v>
      </c>
      <c r="H444" s="28">
        <f t="shared" si="349"/>
        <v>0.40600000000000003</v>
      </c>
      <c r="I444" s="28">
        <f t="shared" si="350"/>
        <v>5.69</v>
      </c>
      <c r="J444" s="28">
        <f t="shared" si="351"/>
        <v>0.46100000000000002</v>
      </c>
      <c r="K444" s="28">
        <f t="shared" si="352"/>
        <v>3.5300000000000002E-4</v>
      </c>
      <c r="L444" s="28">
        <f t="shared" si="353"/>
        <v>9.2799999999999994E-9</v>
      </c>
      <c r="M444" s="28">
        <f t="shared" si="337"/>
        <v>6.1510000000000007</v>
      </c>
      <c r="N444" s="28">
        <f t="shared" si="338"/>
        <v>3.5300928000000001E-4</v>
      </c>
      <c r="O444">
        <v>2460</v>
      </c>
      <c r="P444" s="47">
        <f t="shared" si="354"/>
        <v>6.8040000000000003E-2</v>
      </c>
      <c r="Q444" s="47">
        <f t="shared" si="355"/>
        <v>1.0656E-13</v>
      </c>
      <c r="R444" s="47">
        <f t="shared" si="356"/>
        <v>4.5720000000000003E-5</v>
      </c>
      <c r="S444" s="47">
        <f t="shared" si="357"/>
        <v>4.572E-4</v>
      </c>
      <c r="T444" s="47">
        <f t="shared" si="358"/>
        <v>9.6840000000000001E-5</v>
      </c>
      <c r="U444" s="47">
        <f t="shared" si="359"/>
        <v>2.5524000000000001E-8</v>
      </c>
      <c r="V444" s="47">
        <f t="shared" si="360"/>
        <v>0.61919999999999997</v>
      </c>
      <c r="W444" s="47">
        <f t="shared" si="361"/>
        <v>3.7440000000000002</v>
      </c>
      <c r="X444" s="47">
        <f t="shared" si="362"/>
        <v>0.79559999999999997</v>
      </c>
      <c r="Y444" s="47">
        <f t="shared" si="363"/>
        <v>5.3279999999999998E-5</v>
      </c>
      <c r="Z444" s="47">
        <f t="shared" si="364"/>
        <v>1.3104E-3</v>
      </c>
      <c r="AA444" s="47">
        <f t="shared" si="339"/>
        <v>4.5396000000000001</v>
      </c>
      <c r="AB444" s="47">
        <f t="shared" si="340"/>
        <v>1.3636799999999999E-3</v>
      </c>
      <c r="AC444">
        <v>2460</v>
      </c>
      <c r="AD444" s="28">
        <f t="shared" si="365"/>
        <v>0.105</v>
      </c>
      <c r="AE444" s="28">
        <f t="shared" si="365"/>
        <v>1.667E-16</v>
      </c>
      <c r="AF444" s="28">
        <v>3.5410000000000001E-5</v>
      </c>
      <c r="AG444" s="28">
        <f t="shared" si="366"/>
        <v>4.4729999999999998E-4</v>
      </c>
      <c r="AH444" s="28">
        <f t="shared" si="367"/>
        <v>1.516E-4</v>
      </c>
      <c r="AI444" s="28">
        <f t="shared" si="368"/>
        <v>1.1370000000000001E-7</v>
      </c>
      <c r="AJ444" s="28">
        <f t="shared" si="369"/>
        <v>1.2789999999999999</v>
      </c>
      <c r="AK444" s="28">
        <f t="shared" si="370"/>
        <v>8.6499999999999994E-2</v>
      </c>
      <c r="AL444" s="28">
        <f t="shared" si="371"/>
        <v>1.1043000000000001</v>
      </c>
      <c r="AM444" s="28">
        <f t="shared" si="372"/>
        <v>0</v>
      </c>
      <c r="AN444" s="28">
        <f t="shared" si="373"/>
        <v>0</v>
      </c>
      <c r="AO444" s="28">
        <f t="shared" si="341"/>
        <v>1.1908000000000001</v>
      </c>
      <c r="AP444" s="47">
        <f t="shared" si="342"/>
        <v>0</v>
      </c>
    </row>
    <row r="445" spans="1:42" x14ac:dyDescent="0.3">
      <c r="A445">
        <v>2461</v>
      </c>
      <c r="B445" s="28">
        <f t="shared" si="344"/>
        <v>4.0300000000000002E-2</v>
      </c>
      <c r="C445" s="28">
        <f t="shared" si="344"/>
        <v>3.7399999999999997E-14</v>
      </c>
      <c r="D445" s="28">
        <f t="shared" si="345"/>
        <v>2.73E-5</v>
      </c>
      <c r="E445" s="28">
        <f t="shared" si="346"/>
        <v>2.6800000000000001E-4</v>
      </c>
      <c r="F445" s="28">
        <f t="shared" si="347"/>
        <v>6.0300000000000002E-5</v>
      </c>
      <c r="G445" s="28">
        <f t="shared" si="348"/>
        <v>1.37E-7</v>
      </c>
      <c r="H445" s="28">
        <f t="shared" si="349"/>
        <v>0.40600000000000003</v>
      </c>
      <c r="I445" s="28">
        <f t="shared" si="350"/>
        <v>5.69</v>
      </c>
      <c r="J445" s="28">
        <f t="shared" si="351"/>
        <v>0.46100000000000002</v>
      </c>
      <c r="K445" s="28">
        <f t="shared" si="352"/>
        <v>3.5300000000000002E-4</v>
      </c>
      <c r="L445" s="28">
        <f t="shared" si="353"/>
        <v>9.2799999999999994E-9</v>
      </c>
      <c r="M445" s="28">
        <f t="shared" si="337"/>
        <v>6.1510000000000007</v>
      </c>
      <c r="N445" s="28">
        <f t="shared" si="338"/>
        <v>3.5300928000000001E-4</v>
      </c>
      <c r="O445">
        <v>2461</v>
      </c>
      <c r="P445" s="47">
        <f t="shared" si="354"/>
        <v>6.8040000000000003E-2</v>
      </c>
      <c r="Q445" s="47">
        <f t="shared" si="355"/>
        <v>1.0656E-13</v>
      </c>
      <c r="R445" s="47">
        <f t="shared" si="356"/>
        <v>4.5720000000000003E-5</v>
      </c>
      <c r="S445" s="47">
        <f t="shared" si="357"/>
        <v>4.572E-4</v>
      </c>
      <c r="T445" s="47">
        <f t="shared" si="358"/>
        <v>9.6840000000000001E-5</v>
      </c>
      <c r="U445" s="47">
        <f t="shared" si="359"/>
        <v>2.5524000000000001E-8</v>
      </c>
      <c r="V445" s="47">
        <f t="shared" si="360"/>
        <v>0.61919999999999997</v>
      </c>
      <c r="W445" s="47">
        <f t="shared" si="361"/>
        <v>3.7440000000000002</v>
      </c>
      <c r="X445" s="47">
        <f t="shared" si="362"/>
        <v>0.79559999999999997</v>
      </c>
      <c r="Y445" s="47">
        <f t="shared" si="363"/>
        <v>5.3279999999999998E-5</v>
      </c>
      <c r="Z445" s="47">
        <f t="shared" si="364"/>
        <v>1.3104E-3</v>
      </c>
      <c r="AA445" s="47">
        <f t="shared" si="339"/>
        <v>4.5396000000000001</v>
      </c>
      <c r="AB445" s="47">
        <f t="shared" si="340"/>
        <v>1.3636799999999999E-3</v>
      </c>
      <c r="AC445">
        <v>2461</v>
      </c>
      <c r="AD445" s="28">
        <f t="shared" si="365"/>
        <v>0.105</v>
      </c>
      <c r="AE445" s="28">
        <f t="shared" si="365"/>
        <v>1.667E-16</v>
      </c>
      <c r="AF445" s="28">
        <v>3.5410000000000001E-5</v>
      </c>
      <c r="AG445" s="28">
        <f t="shared" si="366"/>
        <v>4.4729999999999998E-4</v>
      </c>
      <c r="AH445" s="28">
        <f t="shared" si="367"/>
        <v>1.516E-4</v>
      </c>
      <c r="AI445" s="28">
        <f t="shared" si="368"/>
        <v>1.1370000000000001E-7</v>
      </c>
      <c r="AJ445" s="28">
        <f t="shared" si="369"/>
        <v>1.2789999999999999</v>
      </c>
      <c r="AK445" s="28">
        <f t="shared" si="370"/>
        <v>8.6499999999999994E-2</v>
      </c>
      <c r="AL445" s="28">
        <f t="shared" si="371"/>
        <v>1.1043000000000001</v>
      </c>
      <c r="AM445" s="28">
        <f t="shared" si="372"/>
        <v>0</v>
      </c>
      <c r="AN445" s="28">
        <f t="shared" si="373"/>
        <v>0</v>
      </c>
      <c r="AO445" s="28">
        <f t="shared" si="341"/>
        <v>1.1908000000000001</v>
      </c>
      <c r="AP445" s="47">
        <f t="shared" si="342"/>
        <v>0</v>
      </c>
    </row>
    <row r="446" spans="1:42" x14ac:dyDescent="0.3">
      <c r="A446">
        <v>2462</v>
      </c>
      <c r="B446" s="28">
        <f t="shared" si="344"/>
        <v>4.0300000000000002E-2</v>
      </c>
      <c r="C446" s="28">
        <f t="shared" si="344"/>
        <v>3.7399999999999997E-14</v>
      </c>
      <c r="D446" s="28">
        <f t="shared" si="345"/>
        <v>2.73E-5</v>
      </c>
      <c r="E446" s="28">
        <f t="shared" si="346"/>
        <v>2.6800000000000001E-4</v>
      </c>
      <c r="F446" s="28">
        <f t="shared" si="347"/>
        <v>6.0300000000000002E-5</v>
      </c>
      <c r="G446" s="28">
        <f t="shared" si="348"/>
        <v>1.37E-7</v>
      </c>
      <c r="H446" s="28">
        <f t="shared" si="349"/>
        <v>0.40600000000000003</v>
      </c>
      <c r="I446" s="28">
        <f t="shared" si="350"/>
        <v>5.69</v>
      </c>
      <c r="J446" s="28">
        <f t="shared" si="351"/>
        <v>0.46100000000000002</v>
      </c>
      <c r="K446" s="28">
        <f t="shared" si="352"/>
        <v>3.5300000000000002E-4</v>
      </c>
      <c r="L446" s="28">
        <f t="shared" si="353"/>
        <v>9.2799999999999994E-9</v>
      </c>
      <c r="M446" s="28">
        <f t="shared" si="337"/>
        <v>6.1510000000000007</v>
      </c>
      <c r="N446" s="28">
        <f t="shared" si="338"/>
        <v>3.5300928000000001E-4</v>
      </c>
      <c r="O446">
        <v>2462</v>
      </c>
      <c r="P446" s="47">
        <f t="shared" si="354"/>
        <v>6.8040000000000003E-2</v>
      </c>
      <c r="Q446" s="47">
        <f t="shared" si="355"/>
        <v>1.0656E-13</v>
      </c>
      <c r="R446" s="47">
        <f t="shared" si="356"/>
        <v>4.5720000000000003E-5</v>
      </c>
      <c r="S446" s="47">
        <f t="shared" si="357"/>
        <v>4.572E-4</v>
      </c>
      <c r="T446" s="47">
        <f t="shared" si="358"/>
        <v>9.6840000000000001E-5</v>
      </c>
      <c r="U446" s="47">
        <f t="shared" si="359"/>
        <v>2.5524000000000001E-8</v>
      </c>
      <c r="V446" s="47">
        <f t="shared" si="360"/>
        <v>0.61919999999999997</v>
      </c>
      <c r="W446" s="47">
        <f t="shared" si="361"/>
        <v>3.7440000000000002</v>
      </c>
      <c r="X446" s="47">
        <f t="shared" si="362"/>
        <v>0.79559999999999997</v>
      </c>
      <c r="Y446" s="47">
        <f t="shared" si="363"/>
        <v>5.3279999999999998E-5</v>
      </c>
      <c r="Z446" s="47">
        <f t="shared" si="364"/>
        <v>1.3104E-3</v>
      </c>
      <c r="AA446" s="47">
        <f t="shared" si="339"/>
        <v>4.5396000000000001</v>
      </c>
      <c r="AB446" s="47">
        <f t="shared" si="340"/>
        <v>1.3636799999999999E-3</v>
      </c>
      <c r="AC446">
        <v>2462</v>
      </c>
      <c r="AD446" s="28">
        <f t="shared" si="365"/>
        <v>0.105</v>
      </c>
      <c r="AE446" s="28">
        <f t="shared" si="365"/>
        <v>1.667E-16</v>
      </c>
      <c r="AF446" s="28">
        <v>3.5410000000000001E-5</v>
      </c>
      <c r="AG446" s="28">
        <f t="shared" si="366"/>
        <v>4.4729999999999998E-4</v>
      </c>
      <c r="AH446" s="28">
        <f t="shared" si="367"/>
        <v>1.516E-4</v>
      </c>
      <c r="AI446" s="28">
        <f t="shared" si="368"/>
        <v>1.1370000000000001E-7</v>
      </c>
      <c r="AJ446" s="28">
        <f t="shared" si="369"/>
        <v>1.2789999999999999</v>
      </c>
      <c r="AK446" s="28">
        <f t="shared" si="370"/>
        <v>8.6499999999999994E-2</v>
      </c>
      <c r="AL446" s="28">
        <f t="shared" si="371"/>
        <v>1.1043000000000001</v>
      </c>
      <c r="AM446" s="28">
        <f t="shared" si="372"/>
        <v>0</v>
      </c>
      <c r="AN446" s="28">
        <f t="shared" si="373"/>
        <v>0</v>
      </c>
      <c r="AO446" s="28">
        <f t="shared" si="341"/>
        <v>1.1908000000000001</v>
      </c>
      <c r="AP446" s="47">
        <f t="shared" si="342"/>
        <v>0</v>
      </c>
    </row>
    <row r="447" spans="1:42" x14ac:dyDescent="0.3">
      <c r="A447">
        <v>2463</v>
      </c>
      <c r="B447" s="28">
        <f t="shared" si="344"/>
        <v>4.0300000000000002E-2</v>
      </c>
      <c r="C447" s="28">
        <f t="shared" si="344"/>
        <v>3.7399999999999997E-14</v>
      </c>
      <c r="D447" s="28">
        <f t="shared" si="345"/>
        <v>2.73E-5</v>
      </c>
      <c r="E447" s="28">
        <f t="shared" si="346"/>
        <v>2.6800000000000001E-4</v>
      </c>
      <c r="F447" s="28">
        <f t="shared" si="347"/>
        <v>6.0300000000000002E-5</v>
      </c>
      <c r="G447" s="28">
        <f t="shared" si="348"/>
        <v>1.37E-7</v>
      </c>
      <c r="H447" s="28">
        <f t="shared" si="349"/>
        <v>0.40600000000000003</v>
      </c>
      <c r="I447" s="28">
        <f t="shared" si="350"/>
        <v>5.69</v>
      </c>
      <c r="J447" s="28">
        <f t="shared" si="351"/>
        <v>0.46100000000000002</v>
      </c>
      <c r="K447" s="28">
        <f t="shared" si="352"/>
        <v>3.5300000000000002E-4</v>
      </c>
      <c r="L447" s="28">
        <f t="shared" si="353"/>
        <v>9.2799999999999994E-9</v>
      </c>
      <c r="M447" s="28">
        <f t="shared" si="337"/>
        <v>6.1510000000000007</v>
      </c>
      <c r="N447" s="28">
        <f t="shared" si="338"/>
        <v>3.5300928000000001E-4</v>
      </c>
      <c r="O447">
        <v>2463</v>
      </c>
      <c r="P447" s="47">
        <f t="shared" si="354"/>
        <v>6.8040000000000003E-2</v>
      </c>
      <c r="Q447" s="47">
        <f t="shared" si="355"/>
        <v>1.0656E-13</v>
      </c>
      <c r="R447" s="47">
        <f t="shared" si="356"/>
        <v>4.5720000000000003E-5</v>
      </c>
      <c r="S447" s="47">
        <f t="shared" si="357"/>
        <v>4.572E-4</v>
      </c>
      <c r="T447" s="47">
        <f t="shared" si="358"/>
        <v>9.6840000000000001E-5</v>
      </c>
      <c r="U447" s="47">
        <f t="shared" si="359"/>
        <v>2.5524000000000001E-8</v>
      </c>
      <c r="V447" s="47">
        <f t="shared" si="360"/>
        <v>0.61919999999999997</v>
      </c>
      <c r="W447" s="47">
        <f t="shared" si="361"/>
        <v>3.7440000000000002</v>
      </c>
      <c r="X447" s="47">
        <f t="shared" si="362"/>
        <v>0.79559999999999997</v>
      </c>
      <c r="Y447" s="47">
        <f t="shared" si="363"/>
        <v>5.3279999999999998E-5</v>
      </c>
      <c r="Z447" s="47">
        <f t="shared" si="364"/>
        <v>1.3104E-3</v>
      </c>
      <c r="AA447" s="47">
        <f t="shared" si="339"/>
        <v>4.5396000000000001</v>
      </c>
      <c r="AB447" s="47">
        <f t="shared" si="340"/>
        <v>1.3636799999999999E-3</v>
      </c>
      <c r="AC447">
        <v>2463</v>
      </c>
      <c r="AD447" s="28">
        <f t="shared" si="365"/>
        <v>0.105</v>
      </c>
      <c r="AE447" s="28">
        <f t="shared" si="365"/>
        <v>1.667E-16</v>
      </c>
      <c r="AF447" s="28">
        <v>3.5410000000000001E-5</v>
      </c>
      <c r="AG447" s="28">
        <f t="shared" si="366"/>
        <v>4.4729999999999998E-4</v>
      </c>
      <c r="AH447" s="28">
        <f t="shared" si="367"/>
        <v>1.516E-4</v>
      </c>
      <c r="AI447" s="28">
        <f t="shared" si="368"/>
        <v>1.1370000000000001E-7</v>
      </c>
      <c r="AJ447" s="28">
        <f t="shared" si="369"/>
        <v>1.2789999999999999</v>
      </c>
      <c r="AK447" s="28">
        <f t="shared" si="370"/>
        <v>8.6499999999999994E-2</v>
      </c>
      <c r="AL447" s="28">
        <f t="shared" si="371"/>
        <v>1.1043000000000001</v>
      </c>
      <c r="AM447" s="28">
        <f t="shared" si="372"/>
        <v>0</v>
      </c>
      <c r="AN447" s="28">
        <f t="shared" si="373"/>
        <v>0</v>
      </c>
      <c r="AO447" s="28">
        <f t="shared" si="341"/>
        <v>1.1908000000000001</v>
      </c>
      <c r="AP447" s="47">
        <f t="shared" si="342"/>
        <v>0</v>
      </c>
    </row>
    <row r="448" spans="1:42" x14ac:dyDescent="0.3">
      <c r="A448">
        <v>2464</v>
      </c>
      <c r="B448" s="28">
        <f t="shared" si="344"/>
        <v>4.0300000000000002E-2</v>
      </c>
      <c r="C448" s="28">
        <f t="shared" si="344"/>
        <v>3.7399999999999997E-14</v>
      </c>
      <c r="D448" s="28">
        <f t="shared" si="345"/>
        <v>2.73E-5</v>
      </c>
      <c r="E448" s="28">
        <f t="shared" si="346"/>
        <v>2.6800000000000001E-4</v>
      </c>
      <c r="F448" s="28">
        <f t="shared" si="347"/>
        <v>6.0300000000000002E-5</v>
      </c>
      <c r="G448" s="28">
        <f t="shared" si="348"/>
        <v>1.37E-7</v>
      </c>
      <c r="H448" s="28">
        <f t="shared" si="349"/>
        <v>0.40600000000000003</v>
      </c>
      <c r="I448" s="28">
        <f t="shared" si="350"/>
        <v>5.69</v>
      </c>
      <c r="J448" s="28">
        <f t="shared" si="351"/>
        <v>0.46100000000000002</v>
      </c>
      <c r="K448" s="28">
        <f t="shared" si="352"/>
        <v>3.5300000000000002E-4</v>
      </c>
      <c r="L448" s="28">
        <f t="shared" si="353"/>
        <v>9.2799999999999994E-9</v>
      </c>
      <c r="M448" s="28">
        <f t="shared" si="337"/>
        <v>6.1510000000000007</v>
      </c>
      <c r="N448" s="28">
        <f t="shared" si="338"/>
        <v>3.5300928000000001E-4</v>
      </c>
      <c r="O448">
        <v>2464</v>
      </c>
      <c r="P448" s="47">
        <f t="shared" si="354"/>
        <v>6.8040000000000003E-2</v>
      </c>
      <c r="Q448" s="47">
        <f t="shared" si="355"/>
        <v>1.0656E-13</v>
      </c>
      <c r="R448" s="47">
        <f t="shared" si="356"/>
        <v>4.5720000000000003E-5</v>
      </c>
      <c r="S448" s="47">
        <f t="shared" si="357"/>
        <v>4.572E-4</v>
      </c>
      <c r="T448" s="47">
        <f t="shared" si="358"/>
        <v>9.6840000000000001E-5</v>
      </c>
      <c r="U448" s="47">
        <f t="shared" si="359"/>
        <v>2.5524000000000001E-8</v>
      </c>
      <c r="V448" s="47">
        <f t="shared" si="360"/>
        <v>0.61919999999999997</v>
      </c>
      <c r="W448" s="47">
        <f t="shared" si="361"/>
        <v>3.7440000000000002</v>
      </c>
      <c r="X448" s="47">
        <f t="shared" si="362"/>
        <v>0.79559999999999997</v>
      </c>
      <c r="Y448" s="47">
        <f t="shared" si="363"/>
        <v>5.3279999999999998E-5</v>
      </c>
      <c r="Z448" s="47">
        <f t="shared" si="364"/>
        <v>1.3104E-3</v>
      </c>
      <c r="AA448" s="47">
        <f t="shared" si="339"/>
        <v>4.5396000000000001</v>
      </c>
      <c r="AB448" s="47">
        <f t="shared" si="340"/>
        <v>1.3636799999999999E-3</v>
      </c>
      <c r="AC448">
        <v>2464</v>
      </c>
      <c r="AD448" s="28">
        <f t="shared" si="365"/>
        <v>0.105</v>
      </c>
      <c r="AE448" s="28">
        <f t="shared" si="365"/>
        <v>1.667E-16</v>
      </c>
      <c r="AF448" s="28">
        <v>3.5410000000000001E-5</v>
      </c>
      <c r="AG448" s="28">
        <f t="shared" si="366"/>
        <v>4.4729999999999998E-4</v>
      </c>
      <c r="AH448" s="28">
        <f t="shared" si="367"/>
        <v>1.516E-4</v>
      </c>
      <c r="AI448" s="28">
        <f t="shared" si="368"/>
        <v>1.1370000000000001E-7</v>
      </c>
      <c r="AJ448" s="28">
        <f t="shared" si="369"/>
        <v>1.2789999999999999</v>
      </c>
      <c r="AK448" s="28">
        <f t="shared" si="370"/>
        <v>8.6499999999999994E-2</v>
      </c>
      <c r="AL448" s="28">
        <f t="shared" si="371"/>
        <v>1.1043000000000001</v>
      </c>
      <c r="AM448" s="28">
        <f t="shared" si="372"/>
        <v>0</v>
      </c>
      <c r="AN448" s="28">
        <f t="shared" si="373"/>
        <v>0</v>
      </c>
      <c r="AO448" s="28">
        <f t="shared" si="341"/>
        <v>1.1908000000000001</v>
      </c>
      <c r="AP448" s="47">
        <f t="shared" si="342"/>
        <v>0</v>
      </c>
    </row>
    <row r="449" spans="1:42" x14ac:dyDescent="0.3">
      <c r="A449">
        <v>2465</v>
      </c>
      <c r="B449" s="28">
        <f t="shared" si="344"/>
        <v>4.0300000000000002E-2</v>
      </c>
      <c r="C449" s="28">
        <f t="shared" si="344"/>
        <v>3.7399999999999997E-14</v>
      </c>
      <c r="D449" s="28">
        <f t="shared" si="345"/>
        <v>2.73E-5</v>
      </c>
      <c r="E449" s="28">
        <f t="shared" si="346"/>
        <v>2.6800000000000001E-4</v>
      </c>
      <c r="F449" s="28">
        <f t="shared" si="347"/>
        <v>6.0300000000000002E-5</v>
      </c>
      <c r="G449" s="28">
        <f t="shared" si="348"/>
        <v>1.37E-7</v>
      </c>
      <c r="H449" s="28">
        <f t="shared" si="349"/>
        <v>0.40600000000000003</v>
      </c>
      <c r="I449" s="28">
        <f t="shared" si="350"/>
        <v>5.69</v>
      </c>
      <c r="J449" s="28">
        <f t="shared" si="351"/>
        <v>0.46100000000000002</v>
      </c>
      <c r="K449" s="28">
        <f t="shared" si="352"/>
        <v>3.5300000000000002E-4</v>
      </c>
      <c r="L449" s="28">
        <f t="shared" si="353"/>
        <v>9.2799999999999994E-9</v>
      </c>
      <c r="M449" s="28">
        <f t="shared" si="337"/>
        <v>6.1510000000000007</v>
      </c>
      <c r="N449" s="28">
        <f t="shared" si="338"/>
        <v>3.5300928000000001E-4</v>
      </c>
      <c r="O449">
        <v>2465</v>
      </c>
      <c r="P449" s="47">
        <f t="shared" si="354"/>
        <v>6.8040000000000003E-2</v>
      </c>
      <c r="Q449" s="47">
        <f t="shared" si="355"/>
        <v>1.0656E-13</v>
      </c>
      <c r="R449" s="47">
        <f t="shared" si="356"/>
        <v>4.5720000000000003E-5</v>
      </c>
      <c r="S449" s="47">
        <f t="shared" si="357"/>
        <v>4.572E-4</v>
      </c>
      <c r="T449" s="47">
        <f t="shared" si="358"/>
        <v>9.6840000000000001E-5</v>
      </c>
      <c r="U449" s="47">
        <f t="shared" si="359"/>
        <v>2.5524000000000001E-8</v>
      </c>
      <c r="V449" s="47">
        <f t="shared" si="360"/>
        <v>0.61919999999999997</v>
      </c>
      <c r="W449" s="47">
        <f t="shared" si="361"/>
        <v>3.7440000000000002</v>
      </c>
      <c r="X449" s="47">
        <f t="shared" si="362"/>
        <v>0.79559999999999997</v>
      </c>
      <c r="Y449" s="47">
        <f t="shared" si="363"/>
        <v>5.3279999999999998E-5</v>
      </c>
      <c r="Z449" s="47">
        <f t="shared" si="364"/>
        <v>1.3104E-3</v>
      </c>
      <c r="AA449" s="47">
        <f t="shared" si="339"/>
        <v>4.5396000000000001</v>
      </c>
      <c r="AB449" s="47">
        <f t="shared" si="340"/>
        <v>1.3636799999999999E-3</v>
      </c>
      <c r="AC449">
        <v>2465</v>
      </c>
      <c r="AD449" s="28">
        <f t="shared" si="365"/>
        <v>0.105</v>
      </c>
      <c r="AE449" s="28">
        <f t="shared" si="365"/>
        <v>1.667E-16</v>
      </c>
      <c r="AF449" s="28">
        <v>3.5410000000000001E-5</v>
      </c>
      <c r="AG449" s="28">
        <f t="shared" si="366"/>
        <v>4.4729999999999998E-4</v>
      </c>
      <c r="AH449" s="28">
        <f t="shared" si="367"/>
        <v>1.516E-4</v>
      </c>
      <c r="AI449" s="28">
        <f t="shared" si="368"/>
        <v>1.1370000000000001E-7</v>
      </c>
      <c r="AJ449" s="28">
        <f t="shared" si="369"/>
        <v>1.2789999999999999</v>
      </c>
      <c r="AK449" s="28">
        <f t="shared" si="370"/>
        <v>8.6499999999999994E-2</v>
      </c>
      <c r="AL449" s="28">
        <f t="shared" si="371"/>
        <v>1.1043000000000001</v>
      </c>
      <c r="AM449" s="28">
        <f t="shared" si="372"/>
        <v>0</v>
      </c>
      <c r="AN449" s="28">
        <f t="shared" si="373"/>
        <v>0</v>
      </c>
      <c r="AO449" s="28">
        <f t="shared" si="341"/>
        <v>1.1908000000000001</v>
      </c>
      <c r="AP449" s="47">
        <f t="shared" si="342"/>
        <v>0</v>
      </c>
    </row>
    <row r="450" spans="1:42" x14ac:dyDescent="0.3">
      <c r="A450">
        <v>2466</v>
      </c>
      <c r="B450" s="28">
        <f t="shared" si="344"/>
        <v>4.0300000000000002E-2</v>
      </c>
      <c r="C450" s="28">
        <f t="shared" si="344"/>
        <v>3.7399999999999997E-14</v>
      </c>
      <c r="D450" s="28">
        <f t="shared" si="345"/>
        <v>2.73E-5</v>
      </c>
      <c r="E450" s="28">
        <f t="shared" si="346"/>
        <v>2.6800000000000001E-4</v>
      </c>
      <c r="F450" s="28">
        <f t="shared" si="347"/>
        <v>6.0300000000000002E-5</v>
      </c>
      <c r="G450" s="28">
        <f t="shared" si="348"/>
        <v>1.37E-7</v>
      </c>
      <c r="H450" s="28">
        <f t="shared" si="349"/>
        <v>0.40600000000000003</v>
      </c>
      <c r="I450" s="28">
        <f t="shared" si="350"/>
        <v>5.69</v>
      </c>
      <c r="J450" s="28">
        <f t="shared" si="351"/>
        <v>0.46100000000000002</v>
      </c>
      <c r="K450" s="28">
        <f t="shared" si="352"/>
        <v>3.5300000000000002E-4</v>
      </c>
      <c r="L450" s="28">
        <f t="shared" si="353"/>
        <v>9.2799999999999994E-9</v>
      </c>
      <c r="M450" s="28">
        <f t="shared" si="337"/>
        <v>6.1510000000000007</v>
      </c>
      <c r="N450" s="28">
        <f t="shared" si="338"/>
        <v>3.5300928000000001E-4</v>
      </c>
      <c r="O450">
        <v>2466</v>
      </c>
      <c r="P450" s="47">
        <f t="shared" si="354"/>
        <v>6.8040000000000003E-2</v>
      </c>
      <c r="Q450" s="47">
        <f t="shared" si="355"/>
        <v>1.0656E-13</v>
      </c>
      <c r="R450" s="47">
        <f t="shared" si="356"/>
        <v>4.5720000000000003E-5</v>
      </c>
      <c r="S450" s="47">
        <f t="shared" si="357"/>
        <v>4.572E-4</v>
      </c>
      <c r="T450" s="47">
        <f t="shared" si="358"/>
        <v>9.6840000000000001E-5</v>
      </c>
      <c r="U450" s="47">
        <f t="shared" si="359"/>
        <v>2.5524000000000001E-8</v>
      </c>
      <c r="V450" s="47">
        <f t="shared" si="360"/>
        <v>0.61919999999999997</v>
      </c>
      <c r="W450" s="47">
        <f t="shared" si="361"/>
        <v>3.7440000000000002</v>
      </c>
      <c r="X450" s="47">
        <f t="shared" si="362"/>
        <v>0.79559999999999997</v>
      </c>
      <c r="Y450" s="47">
        <f t="shared" si="363"/>
        <v>5.3279999999999998E-5</v>
      </c>
      <c r="Z450" s="47">
        <f t="shared" si="364"/>
        <v>1.3104E-3</v>
      </c>
      <c r="AA450" s="47">
        <f t="shared" si="339"/>
        <v>4.5396000000000001</v>
      </c>
      <c r="AB450" s="47">
        <f t="shared" si="340"/>
        <v>1.3636799999999999E-3</v>
      </c>
      <c r="AC450">
        <v>2466</v>
      </c>
      <c r="AD450" s="28">
        <f t="shared" si="365"/>
        <v>0.105</v>
      </c>
      <c r="AE450" s="28">
        <f t="shared" si="365"/>
        <v>1.667E-16</v>
      </c>
      <c r="AF450" s="28">
        <v>3.5410000000000001E-5</v>
      </c>
      <c r="AG450" s="28">
        <f t="shared" si="366"/>
        <v>4.4729999999999998E-4</v>
      </c>
      <c r="AH450" s="28">
        <f t="shared" si="367"/>
        <v>1.516E-4</v>
      </c>
      <c r="AI450" s="28">
        <f t="shared" si="368"/>
        <v>1.1370000000000001E-7</v>
      </c>
      <c r="AJ450" s="28">
        <f t="shared" si="369"/>
        <v>1.2789999999999999</v>
      </c>
      <c r="AK450" s="28">
        <f t="shared" si="370"/>
        <v>8.6499999999999994E-2</v>
      </c>
      <c r="AL450" s="28">
        <f t="shared" si="371"/>
        <v>1.1043000000000001</v>
      </c>
      <c r="AM450" s="28">
        <f t="shared" si="372"/>
        <v>0</v>
      </c>
      <c r="AN450" s="28">
        <f t="shared" si="373"/>
        <v>0</v>
      </c>
      <c r="AO450" s="28">
        <f t="shared" si="341"/>
        <v>1.1908000000000001</v>
      </c>
      <c r="AP450" s="47">
        <f t="shared" si="342"/>
        <v>0</v>
      </c>
    </row>
    <row r="451" spans="1:42" x14ac:dyDescent="0.3">
      <c r="A451">
        <v>2467</v>
      </c>
      <c r="B451" s="28">
        <f t="shared" si="344"/>
        <v>4.0300000000000002E-2</v>
      </c>
      <c r="C451" s="28">
        <f t="shared" si="344"/>
        <v>3.7399999999999997E-14</v>
      </c>
      <c r="D451" s="28">
        <f t="shared" si="345"/>
        <v>2.73E-5</v>
      </c>
      <c r="E451" s="28">
        <f t="shared" si="346"/>
        <v>2.6800000000000001E-4</v>
      </c>
      <c r="F451" s="28">
        <f t="shared" si="347"/>
        <v>6.0300000000000002E-5</v>
      </c>
      <c r="G451" s="28">
        <f t="shared" si="348"/>
        <v>1.37E-7</v>
      </c>
      <c r="H451" s="28">
        <f t="shared" si="349"/>
        <v>0.40600000000000003</v>
      </c>
      <c r="I451" s="28">
        <f t="shared" si="350"/>
        <v>5.69</v>
      </c>
      <c r="J451" s="28">
        <f t="shared" si="351"/>
        <v>0.46100000000000002</v>
      </c>
      <c r="K451" s="28">
        <f t="shared" si="352"/>
        <v>3.5300000000000002E-4</v>
      </c>
      <c r="L451" s="28">
        <f t="shared" si="353"/>
        <v>9.2799999999999994E-9</v>
      </c>
      <c r="M451" s="28">
        <f t="shared" si="337"/>
        <v>6.1510000000000007</v>
      </c>
      <c r="N451" s="28">
        <f t="shared" si="338"/>
        <v>3.5300928000000001E-4</v>
      </c>
      <c r="O451">
        <v>2467</v>
      </c>
      <c r="P451" s="47">
        <f t="shared" si="354"/>
        <v>6.8040000000000003E-2</v>
      </c>
      <c r="Q451" s="47">
        <f t="shared" si="355"/>
        <v>1.0656E-13</v>
      </c>
      <c r="R451" s="47">
        <f t="shared" si="356"/>
        <v>4.5720000000000003E-5</v>
      </c>
      <c r="S451" s="47">
        <f t="shared" si="357"/>
        <v>4.572E-4</v>
      </c>
      <c r="T451" s="47">
        <f t="shared" si="358"/>
        <v>9.6840000000000001E-5</v>
      </c>
      <c r="U451" s="47">
        <f t="shared" si="359"/>
        <v>2.5524000000000001E-8</v>
      </c>
      <c r="V451" s="47">
        <f t="shared" si="360"/>
        <v>0.61919999999999997</v>
      </c>
      <c r="W451" s="47">
        <f t="shared" si="361"/>
        <v>3.7440000000000002</v>
      </c>
      <c r="X451" s="47">
        <f t="shared" si="362"/>
        <v>0.79559999999999997</v>
      </c>
      <c r="Y451" s="47">
        <f t="shared" si="363"/>
        <v>5.3279999999999998E-5</v>
      </c>
      <c r="Z451" s="47">
        <f t="shared" si="364"/>
        <v>1.3104E-3</v>
      </c>
      <c r="AA451" s="47">
        <f t="shared" si="339"/>
        <v>4.5396000000000001</v>
      </c>
      <c r="AB451" s="47">
        <f t="shared" si="340"/>
        <v>1.3636799999999999E-3</v>
      </c>
      <c r="AC451">
        <v>2467</v>
      </c>
      <c r="AD451" s="28">
        <f t="shared" si="365"/>
        <v>0.105</v>
      </c>
      <c r="AE451" s="28">
        <f t="shared" si="365"/>
        <v>1.667E-16</v>
      </c>
      <c r="AF451" s="28">
        <v>3.5410000000000001E-5</v>
      </c>
      <c r="AG451" s="28">
        <f t="shared" si="366"/>
        <v>4.4729999999999998E-4</v>
      </c>
      <c r="AH451" s="28">
        <f t="shared" si="367"/>
        <v>1.516E-4</v>
      </c>
      <c r="AI451" s="28">
        <f t="shared" si="368"/>
        <v>1.1370000000000001E-7</v>
      </c>
      <c r="AJ451" s="28">
        <f t="shared" si="369"/>
        <v>1.2789999999999999</v>
      </c>
      <c r="AK451" s="28">
        <f t="shared" si="370"/>
        <v>8.6499999999999994E-2</v>
      </c>
      <c r="AL451" s="28">
        <f t="shared" si="371"/>
        <v>1.1043000000000001</v>
      </c>
      <c r="AM451" s="28">
        <f t="shared" si="372"/>
        <v>0</v>
      </c>
      <c r="AN451" s="28">
        <f t="shared" si="373"/>
        <v>0</v>
      </c>
      <c r="AO451" s="28">
        <f t="shared" si="341"/>
        <v>1.1908000000000001</v>
      </c>
      <c r="AP451" s="47">
        <f t="shared" si="342"/>
        <v>0</v>
      </c>
    </row>
    <row r="452" spans="1:42" x14ac:dyDescent="0.3">
      <c r="A452">
        <v>2468</v>
      </c>
      <c r="B452" s="28">
        <f t="shared" si="344"/>
        <v>4.0300000000000002E-2</v>
      </c>
      <c r="C452" s="28">
        <f t="shared" si="344"/>
        <v>3.7399999999999997E-14</v>
      </c>
      <c r="D452" s="28">
        <f t="shared" si="345"/>
        <v>2.73E-5</v>
      </c>
      <c r="E452" s="28">
        <f t="shared" si="346"/>
        <v>2.6800000000000001E-4</v>
      </c>
      <c r="F452" s="28">
        <f t="shared" si="347"/>
        <v>6.0300000000000002E-5</v>
      </c>
      <c r="G452" s="28">
        <f t="shared" si="348"/>
        <v>1.37E-7</v>
      </c>
      <c r="H452" s="28">
        <f t="shared" si="349"/>
        <v>0.40600000000000003</v>
      </c>
      <c r="I452" s="28">
        <f t="shared" si="350"/>
        <v>5.69</v>
      </c>
      <c r="J452" s="28">
        <f t="shared" si="351"/>
        <v>0.46100000000000002</v>
      </c>
      <c r="K452" s="28">
        <f t="shared" si="352"/>
        <v>3.5300000000000002E-4</v>
      </c>
      <c r="L452" s="28">
        <f t="shared" si="353"/>
        <v>9.2799999999999994E-9</v>
      </c>
      <c r="M452" s="28">
        <f t="shared" si="337"/>
        <v>6.1510000000000007</v>
      </c>
      <c r="N452" s="28">
        <f t="shared" si="338"/>
        <v>3.5300928000000001E-4</v>
      </c>
      <c r="O452">
        <v>2468</v>
      </c>
      <c r="P452" s="47">
        <f t="shared" si="354"/>
        <v>6.8040000000000003E-2</v>
      </c>
      <c r="Q452" s="47">
        <f t="shared" si="355"/>
        <v>1.0656E-13</v>
      </c>
      <c r="R452" s="47">
        <f t="shared" si="356"/>
        <v>4.5720000000000003E-5</v>
      </c>
      <c r="S452" s="47">
        <f t="shared" si="357"/>
        <v>4.572E-4</v>
      </c>
      <c r="T452" s="47">
        <f t="shared" si="358"/>
        <v>9.6840000000000001E-5</v>
      </c>
      <c r="U452" s="47">
        <f t="shared" si="359"/>
        <v>2.5524000000000001E-8</v>
      </c>
      <c r="V452" s="47">
        <f t="shared" si="360"/>
        <v>0.61919999999999997</v>
      </c>
      <c r="W452" s="47">
        <f t="shared" si="361"/>
        <v>3.7440000000000002</v>
      </c>
      <c r="X452" s="47">
        <f t="shared" si="362"/>
        <v>0.79559999999999997</v>
      </c>
      <c r="Y452" s="47">
        <f t="shared" si="363"/>
        <v>5.3279999999999998E-5</v>
      </c>
      <c r="Z452" s="47">
        <f t="shared" si="364"/>
        <v>1.3104E-3</v>
      </c>
      <c r="AA452" s="47">
        <f t="shared" si="339"/>
        <v>4.5396000000000001</v>
      </c>
      <c r="AB452" s="47">
        <f t="shared" si="340"/>
        <v>1.3636799999999999E-3</v>
      </c>
      <c r="AC452">
        <v>2468</v>
      </c>
      <c r="AD452" s="28">
        <f t="shared" si="365"/>
        <v>0.105</v>
      </c>
      <c r="AE452" s="28">
        <f t="shared" si="365"/>
        <v>1.667E-16</v>
      </c>
      <c r="AF452" s="28">
        <v>3.5410000000000001E-5</v>
      </c>
      <c r="AG452" s="28">
        <f t="shared" si="366"/>
        <v>4.4729999999999998E-4</v>
      </c>
      <c r="AH452" s="28">
        <f t="shared" si="367"/>
        <v>1.516E-4</v>
      </c>
      <c r="AI452" s="28">
        <f t="shared" si="368"/>
        <v>1.1370000000000001E-7</v>
      </c>
      <c r="AJ452" s="28">
        <f t="shared" si="369"/>
        <v>1.2789999999999999</v>
      </c>
      <c r="AK452" s="28">
        <f t="shared" si="370"/>
        <v>8.6499999999999994E-2</v>
      </c>
      <c r="AL452" s="28">
        <f t="shared" si="371"/>
        <v>1.1043000000000001</v>
      </c>
      <c r="AM452" s="28">
        <f t="shared" si="372"/>
        <v>0</v>
      </c>
      <c r="AN452" s="28">
        <f t="shared" si="373"/>
        <v>0</v>
      </c>
      <c r="AO452" s="28">
        <f t="shared" si="341"/>
        <v>1.1908000000000001</v>
      </c>
      <c r="AP452" s="47">
        <f t="shared" si="342"/>
        <v>0</v>
      </c>
    </row>
    <row r="453" spans="1:42" x14ac:dyDescent="0.3">
      <c r="A453">
        <v>2469</v>
      </c>
      <c r="B453" s="28">
        <f t="shared" si="344"/>
        <v>4.0300000000000002E-2</v>
      </c>
      <c r="C453" s="28">
        <f t="shared" si="344"/>
        <v>3.7399999999999997E-14</v>
      </c>
      <c r="D453" s="28">
        <f t="shared" si="345"/>
        <v>2.73E-5</v>
      </c>
      <c r="E453" s="28">
        <f t="shared" si="346"/>
        <v>2.6800000000000001E-4</v>
      </c>
      <c r="F453" s="28">
        <f t="shared" si="347"/>
        <v>6.0300000000000002E-5</v>
      </c>
      <c r="G453" s="28">
        <f t="shared" si="348"/>
        <v>1.37E-7</v>
      </c>
      <c r="H453" s="28">
        <f t="shared" si="349"/>
        <v>0.40600000000000003</v>
      </c>
      <c r="I453" s="28">
        <f t="shared" si="350"/>
        <v>5.69</v>
      </c>
      <c r="J453" s="28">
        <f t="shared" si="351"/>
        <v>0.46100000000000002</v>
      </c>
      <c r="K453" s="28">
        <f t="shared" si="352"/>
        <v>3.5300000000000002E-4</v>
      </c>
      <c r="L453" s="28">
        <f t="shared" si="353"/>
        <v>9.2799999999999994E-9</v>
      </c>
      <c r="M453" s="28">
        <f t="shared" ref="M453:M487" si="374">I453+J453</f>
        <v>6.1510000000000007</v>
      </c>
      <c r="N453" s="28">
        <f t="shared" ref="N453:N487" si="375">K453+L453</f>
        <v>3.5300928000000001E-4</v>
      </c>
      <c r="O453">
        <v>2469</v>
      </c>
      <c r="P453" s="47">
        <f t="shared" si="354"/>
        <v>6.8040000000000003E-2</v>
      </c>
      <c r="Q453" s="47">
        <f t="shared" si="355"/>
        <v>1.0656E-13</v>
      </c>
      <c r="R453" s="47">
        <f t="shared" si="356"/>
        <v>4.5720000000000003E-5</v>
      </c>
      <c r="S453" s="47">
        <f t="shared" si="357"/>
        <v>4.572E-4</v>
      </c>
      <c r="T453" s="47">
        <f t="shared" si="358"/>
        <v>9.6840000000000001E-5</v>
      </c>
      <c r="U453" s="47">
        <f t="shared" si="359"/>
        <v>2.5524000000000001E-8</v>
      </c>
      <c r="V453" s="47">
        <f t="shared" si="360"/>
        <v>0.61919999999999997</v>
      </c>
      <c r="W453" s="47">
        <f t="shared" si="361"/>
        <v>3.7440000000000002</v>
      </c>
      <c r="X453" s="47">
        <f t="shared" si="362"/>
        <v>0.79559999999999997</v>
      </c>
      <c r="Y453" s="47">
        <f t="shared" si="363"/>
        <v>5.3279999999999998E-5</v>
      </c>
      <c r="Z453" s="47">
        <f t="shared" si="364"/>
        <v>1.3104E-3</v>
      </c>
      <c r="AA453" s="47">
        <f t="shared" ref="AA453:AA487" si="376">W453+X453</f>
        <v>4.5396000000000001</v>
      </c>
      <c r="AB453" s="47">
        <f t="shared" ref="AB453:AB487" si="377">Y453+Z453</f>
        <v>1.3636799999999999E-3</v>
      </c>
      <c r="AC453">
        <v>2469</v>
      </c>
      <c r="AD453" s="28">
        <f t="shared" si="365"/>
        <v>0.105</v>
      </c>
      <c r="AE453" s="28">
        <f t="shared" si="365"/>
        <v>1.667E-16</v>
      </c>
      <c r="AF453" s="28">
        <v>3.5410000000000001E-5</v>
      </c>
      <c r="AG453" s="28">
        <f t="shared" si="366"/>
        <v>4.4729999999999998E-4</v>
      </c>
      <c r="AH453" s="28">
        <f t="shared" si="367"/>
        <v>1.516E-4</v>
      </c>
      <c r="AI453" s="28">
        <f t="shared" si="368"/>
        <v>1.1370000000000001E-7</v>
      </c>
      <c r="AJ453" s="28">
        <f t="shared" si="369"/>
        <v>1.2789999999999999</v>
      </c>
      <c r="AK453" s="28">
        <f t="shared" si="370"/>
        <v>8.6499999999999994E-2</v>
      </c>
      <c r="AL453" s="28">
        <f t="shared" si="371"/>
        <v>1.1043000000000001</v>
      </c>
      <c r="AM453" s="28">
        <f t="shared" si="372"/>
        <v>0</v>
      </c>
      <c r="AN453" s="28">
        <f t="shared" si="373"/>
        <v>0</v>
      </c>
      <c r="AO453" s="28">
        <f t="shared" ref="AO453:AO487" si="378">AK453+AL453</f>
        <v>1.1908000000000001</v>
      </c>
      <c r="AP453" s="47">
        <f t="shared" ref="AP453:AP487" si="379">AM453+AN453</f>
        <v>0</v>
      </c>
    </row>
    <row r="454" spans="1:42" x14ac:dyDescent="0.3">
      <c r="A454">
        <v>2470</v>
      </c>
      <c r="B454" s="28">
        <f t="shared" si="344"/>
        <v>4.0300000000000002E-2</v>
      </c>
      <c r="C454" s="28">
        <f t="shared" si="344"/>
        <v>3.7399999999999997E-14</v>
      </c>
      <c r="D454" s="28">
        <f t="shared" si="345"/>
        <v>2.73E-5</v>
      </c>
      <c r="E454" s="28">
        <f t="shared" si="346"/>
        <v>2.6800000000000001E-4</v>
      </c>
      <c r="F454" s="28">
        <f t="shared" si="347"/>
        <v>6.0300000000000002E-5</v>
      </c>
      <c r="G454" s="28">
        <f t="shared" si="348"/>
        <v>1.37E-7</v>
      </c>
      <c r="H454" s="28">
        <f t="shared" si="349"/>
        <v>0.40600000000000003</v>
      </c>
      <c r="I454" s="28">
        <f t="shared" si="350"/>
        <v>5.69</v>
      </c>
      <c r="J454" s="28">
        <f t="shared" si="351"/>
        <v>0.46100000000000002</v>
      </c>
      <c r="K454" s="28">
        <f t="shared" si="352"/>
        <v>3.5300000000000002E-4</v>
      </c>
      <c r="L454" s="28">
        <f t="shared" si="353"/>
        <v>9.2799999999999994E-9</v>
      </c>
      <c r="M454" s="28">
        <f t="shared" si="374"/>
        <v>6.1510000000000007</v>
      </c>
      <c r="N454" s="28">
        <f t="shared" si="375"/>
        <v>3.5300928000000001E-4</v>
      </c>
      <c r="O454">
        <v>2470</v>
      </c>
      <c r="P454" s="47">
        <f t="shared" si="354"/>
        <v>6.8040000000000003E-2</v>
      </c>
      <c r="Q454" s="47">
        <f t="shared" si="355"/>
        <v>1.0656E-13</v>
      </c>
      <c r="R454" s="47">
        <f t="shared" si="356"/>
        <v>4.5720000000000003E-5</v>
      </c>
      <c r="S454" s="47">
        <f t="shared" si="357"/>
        <v>4.572E-4</v>
      </c>
      <c r="T454" s="47">
        <f t="shared" si="358"/>
        <v>9.6840000000000001E-5</v>
      </c>
      <c r="U454" s="47">
        <f t="shared" si="359"/>
        <v>2.5524000000000001E-8</v>
      </c>
      <c r="V454" s="47">
        <f t="shared" si="360"/>
        <v>0.61919999999999997</v>
      </c>
      <c r="W454" s="47">
        <f t="shared" si="361"/>
        <v>3.7440000000000002</v>
      </c>
      <c r="X454" s="47">
        <f t="shared" si="362"/>
        <v>0.79559999999999997</v>
      </c>
      <c r="Y454" s="47">
        <f t="shared" si="363"/>
        <v>5.3279999999999998E-5</v>
      </c>
      <c r="Z454" s="47">
        <f t="shared" si="364"/>
        <v>1.3104E-3</v>
      </c>
      <c r="AA454" s="47">
        <f t="shared" si="376"/>
        <v>4.5396000000000001</v>
      </c>
      <c r="AB454" s="47">
        <f t="shared" si="377"/>
        <v>1.3636799999999999E-3</v>
      </c>
      <c r="AC454">
        <v>2470</v>
      </c>
      <c r="AD454" s="28">
        <f t="shared" si="365"/>
        <v>0.105</v>
      </c>
      <c r="AE454" s="28">
        <f t="shared" si="365"/>
        <v>1.667E-16</v>
      </c>
      <c r="AF454" s="28">
        <v>3.5410000000000001E-5</v>
      </c>
      <c r="AG454" s="28">
        <f t="shared" si="366"/>
        <v>4.4729999999999998E-4</v>
      </c>
      <c r="AH454" s="28">
        <f t="shared" si="367"/>
        <v>1.516E-4</v>
      </c>
      <c r="AI454" s="28">
        <f t="shared" si="368"/>
        <v>1.1370000000000001E-7</v>
      </c>
      <c r="AJ454" s="28">
        <f t="shared" si="369"/>
        <v>1.2789999999999999</v>
      </c>
      <c r="AK454" s="28">
        <f t="shared" si="370"/>
        <v>8.6499999999999994E-2</v>
      </c>
      <c r="AL454" s="28">
        <f t="shared" si="371"/>
        <v>1.1043000000000001</v>
      </c>
      <c r="AM454" s="28">
        <f t="shared" si="372"/>
        <v>0</v>
      </c>
      <c r="AN454" s="28">
        <f t="shared" si="373"/>
        <v>0</v>
      </c>
      <c r="AO454" s="28">
        <f t="shared" si="378"/>
        <v>1.1908000000000001</v>
      </c>
      <c r="AP454" s="47">
        <f t="shared" si="379"/>
        <v>0</v>
      </c>
    </row>
    <row r="455" spans="1:42" x14ac:dyDescent="0.3">
      <c r="A455">
        <v>2471</v>
      </c>
      <c r="B455" s="28">
        <f t="shared" si="344"/>
        <v>4.0300000000000002E-2</v>
      </c>
      <c r="C455" s="28">
        <f t="shared" si="344"/>
        <v>3.7399999999999997E-14</v>
      </c>
      <c r="D455" s="28">
        <f t="shared" si="345"/>
        <v>2.73E-5</v>
      </c>
      <c r="E455" s="28">
        <f t="shared" si="346"/>
        <v>2.6800000000000001E-4</v>
      </c>
      <c r="F455" s="28">
        <f t="shared" si="347"/>
        <v>6.0300000000000002E-5</v>
      </c>
      <c r="G455" s="28">
        <f t="shared" si="348"/>
        <v>1.37E-7</v>
      </c>
      <c r="H455" s="28">
        <f t="shared" si="349"/>
        <v>0.40600000000000003</v>
      </c>
      <c r="I455" s="28">
        <f t="shared" si="350"/>
        <v>5.69</v>
      </c>
      <c r="J455" s="28">
        <f t="shared" si="351"/>
        <v>0.46100000000000002</v>
      </c>
      <c r="K455" s="28">
        <f t="shared" si="352"/>
        <v>3.5300000000000002E-4</v>
      </c>
      <c r="L455" s="28">
        <f t="shared" si="353"/>
        <v>9.2799999999999994E-9</v>
      </c>
      <c r="M455" s="28">
        <f t="shared" si="374"/>
        <v>6.1510000000000007</v>
      </c>
      <c r="N455" s="28">
        <f t="shared" si="375"/>
        <v>3.5300928000000001E-4</v>
      </c>
      <c r="O455">
        <v>2471</v>
      </c>
      <c r="P455" s="47">
        <f t="shared" si="354"/>
        <v>6.8040000000000003E-2</v>
      </c>
      <c r="Q455" s="47">
        <f t="shared" si="355"/>
        <v>1.0656E-13</v>
      </c>
      <c r="R455" s="47">
        <f t="shared" si="356"/>
        <v>4.5720000000000003E-5</v>
      </c>
      <c r="S455" s="47">
        <f t="shared" si="357"/>
        <v>4.572E-4</v>
      </c>
      <c r="T455" s="47">
        <f t="shared" si="358"/>
        <v>9.6840000000000001E-5</v>
      </c>
      <c r="U455" s="47">
        <f t="shared" si="359"/>
        <v>2.5524000000000001E-8</v>
      </c>
      <c r="V455" s="47">
        <f t="shared" si="360"/>
        <v>0.61919999999999997</v>
      </c>
      <c r="W455" s="47">
        <f t="shared" si="361"/>
        <v>3.7440000000000002</v>
      </c>
      <c r="X455" s="47">
        <f t="shared" si="362"/>
        <v>0.79559999999999997</v>
      </c>
      <c r="Y455" s="47">
        <f t="shared" si="363"/>
        <v>5.3279999999999998E-5</v>
      </c>
      <c r="Z455" s="47">
        <f t="shared" si="364"/>
        <v>1.3104E-3</v>
      </c>
      <c r="AA455" s="47">
        <f t="shared" si="376"/>
        <v>4.5396000000000001</v>
      </c>
      <c r="AB455" s="47">
        <f t="shared" si="377"/>
        <v>1.3636799999999999E-3</v>
      </c>
      <c r="AC455">
        <v>2471</v>
      </c>
      <c r="AD455" s="28">
        <f t="shared" si="365"/>
        <v>0.105</v>
      </c>
      <c r="AE455" s="28">
        <f t="shared" si="365"/>
        <v>1.667E-16</v>
      </c>
      <c r="AF455" s="28">
        <v>3.5410000000000001E-5</v>
      </c>
      <c r="AG455" s="28">
        <f t="shared" si="366"/>
        <v>4.4729999999999998E-4</v>
      </c>
      <c r="AH455" s="28">
        <f t="shared" si="367"/>
        <v>1.516E-4</v>
      </c>
      <c r="AI455" s="28">
        <f t="shared" si="368"/>
        <v>1.1370000000000001E-7</v>
      </c>
      <c r="AJ455" s="28">
        <f t="shared" si="369"/>
        <v>1.2789999999999999</v>
      </c>
      <c r="AK455" s="28">
        <f t="shared" si="370"/>
        <v>8.6499999999999994E-2</v>
      </c>
      <c r="AL455" s="28">
        <f t="shared" si="371"/>
        <v>1.1043000000000001</v>
      </c>
      <c r="AM455" s="28">
        <f t="shared" si="372"/>
        <v>0</v>
      </c>
      <c r="AN455" s="28">
        <f t="shared" si="373"/>
        <v>0</v>
      </c>
      <c r="AO455" s="28">
        <f t="shared" si="378"/>
        <v>1.1908000000000001</v>
      </c>
      <c r="AP455" s="47">
        <f t="shared" si="379"/>
        <v>0</v>
      </c>
    </row>
    <row r="456" spans="1:42" x14ac:dyDescent="0.3">
      <c r="A456">
        <v>2472</v>
      </c>
      <c r="B456" s="28">
        <f t="shared" si="344"/>
        <v>4.0300000000000002E-2</v>
      </c>
      <c r="C456" s="28">
        <f t="shared" si="344"/>
        <v>3.7399999999999997E-14</v>
      </c>
      <c r="D456" s="28">
        <f t="shared" si="345"/>
        <v>2.73E-5</v>
      </c>
      <c r="E456" s="28">
        <f t="shared" si="346"/>
        <v>2.6800000000000001E-4</v>
      </c>
      <c r="F456" s="28">
        <f t="shared" si="347"/>
        <v>6.0300000000000002E-5</v>
      </c>
      <c r="G456" s="28">
        <f t="shared" si="348"/>
        <v>1.37E-7</v>
      </c>
      <c r="H456" s="28">
        <f t="shared" si="349"/>
        <v>0.40600000000000003</v>
      </c>
      <c r="I456" s="28">
        <f t="shared" si="350"/>
        <v>5.69</v>
      </c>
      <c r="J456" s="28">
        <f t="shared" si="351"/>
        <v>0.46100000000000002</v>
      </c>
      <c r="K456" s="28">
        <f t="shared" si="352"/>
        <v>3.5300000000000002E-4</v>
      </c>
      <c r="L456" s="28">
        <f t="shared" si="353"/>
        <v>9.2799999999999994E-9</v>
      </c>
      <c r="M456" s="28">
        <f t="shared" si="374"/>
        <v>6.1510000000000007</v>
      </c>
      <c r="N456" s="28">
        <f t="shared" si="375"/>
        <v>3.5300928000000001E-4</v>
      </c>
      <c r="O456">
        <v>2472</v>
      </c>
      <c r="P456" s="47">
        <f t="shared" si="354"/>
        <v>6.8040000000000003E-2</v>
      </c>
      <c r="Q456" s="47">
        <f t="shared" si="355"/>
        <v>1.0656E-13</v>
      </c>
      <c r="R456" s="47">
        <f t="shared" si="356"/>
        <v>4.5720000000000003E-5</v>
      </c>
      <c r="S456" s="47">
        <f t="shared" si="357"/>
        <v>4.572E-4</v>
      </c>
      <c r="T456" s="47">
        <f t="shared" si="358"/>
        <v>9.6840000000000001E-5</v>
      </c>
      <c r="U456" s="47">
        <f t="shared" si="359"/>
        <v>2.5524000000000001E-8</v>
      </c>
      <c r="V456" s="47">
        <f t="shared" si="360"/>
        <v>0.61919999999999997</v>
      </c>
      <c r="W456" s="47">
        <f t="shared" si="361"/>
        <v>3.7440000000000002</v>
      </c>
      <c r="X456" s="47">
        <f t="shared" si="362"/>
        <v>0.79559999999999997</v>
      </c>
      <c r="Y456" s="47">
        <f t="shared" si="363"/>
        <v>5.3279999999999998E-5</v>
      </c>
      <c r="Z456" s="47">
        <f t="shared" si="364"/>
        <v>1.3104E-3</v>
      </c>
      <c r="AA456" s="47">
        <f t="shared" si="376"/>
        <v>4.5396000000000001</v>
      </c>
      <c r="AB456" s="47">
        <f t="shared" si="377"/>
        <v>1.3636799999999999E-3</v>
      </c>
      <c r="AC456">
        <v>2472</v>
      </c>
      <c r="AD456" s="28">
        <f t="shared" si="365"/>
        <v>0.105</v>
      </c>
      <c r="AE456" s="28">
        <f t="shared" si="365"/>
        <v>1.667E-16</v>
      </c>
      <c r="AF456" s="28">
        <v>3.5410000000000001E-5</v>
      </c>
      <c r="AG456" s="28">
        <f t="shared" si="366"/>
        <v>4.4729999999999998E-4</v>
      </c>
      <c r="AH456" s="28">
        <f t="shared" si="367"/>
        <v>1.516E-4</v>
      </c>
      <c r="AI456" s="28">
        <f t="shared" si="368"/>
        <v>1.1370000000000001E-7</v>
      </c>
      <c r="AJ456" s="28">
        <f t="shared" si="369"/>
        <v>1.2789999999999999</v>
      </c>
      <c r="AK456" s="28">
        <f t="shared" si="370"/>
        <v>8.6499999999999994E-2</v>
      </c>
      <c r="AL456" s="28">
        <f t="shared" si="371"/>
        <v>1.1043000000000001</v>
      </c>
      <c r="AM456" s="28">
        <f t="shared" si="372"/>
        <v>0</v>
      </c>
      <c r="AN456" s="28">
        <f t="shared" si="373"/>
        <v>0</v>
      </c>
      <c r="AO456" s="28">
        <f t="shared" si="378"/>
        <v>1.1908000000000001</v>
      </c>
      <c r="AP456" s="47">
        <f t="shared" si="379"/>
        <v>0</v>
      </c>
    </row>
    <row r="457" spans="1:42" x14ac:dyDescent="0.3">
      <c r="A457">
        <v>2473</v>
      </c>
      <c r="B457" s="28">
        <f t="shared" si="344"/>
        <v>4.0300000000000002E-2</v>
      </c>
      <c r="C457" s="28">
        <f t="shared" si="344"/>
        <v>3.7399999999999997E-14</v>
      </c>
      <c r="D457" s="28">
        <f t="shared" si="345"/>
        <v>2.73E-5</v>
      </c>
      <c r="E457" s="28">
        <f t="shared" si="346"/>
        <v>2.6800000000000001E-4</v>
      </c>
      <c r="F457" s="28">
        <f t="shared" si="347"/>
        <v>6.0300000000000002E-5</v>
      </c>
      <c r="G457" s="28">
        <f t="shared" si="348"/>
        <v>1.37E-7</v>
      </c>
      <c r="H457" s="28">
        <f t="shared" si="349"/>
        <v>0.40600000000000003</v>
      </c>
      <c r="I457" s="28">
        <f t="shared" si="350"/>
        <v>5.69</v>
      </c>
      <c r="J457" s="28">
        <f t="shared" si="351"/>
        <v>0.46100000000000002</v>
      </c>
      <c r="K457" s="28">
        <f t="shared" si="352"/>
        <v>3.5300000000000002E-4</v>
      </c>
      <c r="L457" s="28">
        <f t="shared" si="353"/>
        <v>9.2799999999999994E-9</v>
      </c>
      <c r="M457" s="28">
        <f t="shared" si="374"/>
        <v>6.1510000000000007</v>
      </c>
      <c r="N457" s="28">
        <f t="shared" si="375"/>
        <v>3.5300928000000001E-4</v>
      </c>
      <c r="O457">
        <v>2473</v>
      </c>
      <c r="P457" s="47">
        <f t="shared" si="354"/>
        <v>6.8040000000000003E-2</v>
      </c>
      <c r="Q457" s="47">
        <f t="shared" si="355"/>
        <v>1.0656E-13</v>
      </c>
      <c r="R457" s="47">
        <f t="shared" si="356"/>
        <v>4.5720000000000003E-5</v>
      </c>
      <c r="S457" s="47">
        <f t="shared" si="357"/>
        <v>4.572E-4</v>
      </c>
      <c r="T457" s="47">
        <f t="shared" si="358"/>
        <v>9.6840000000000001E-5</v>
      </c>
      <c r="U457" s="47">
        <f t="shared" si="359"/>
        <v>2.5524000000000001E-8</v>
      </c>
      <c r="V457" s="47">
        <f t="shared" si="360"/>
        <v>0.61919999999999997</v>
      </c>
      <c r="W457" s="47">
        <f t="shared" si="361"/>
        <v>3.7440000000000002</v>
      </c>
      <c r="X457" s="47">
        <f t="shared" si="362"/>
        <v>0.79559999999999997</v>
      </c>
      <c r="Y457" s="47">
        <f t="shared" si="363"/>
        <v>5.3279999999999998E-5</v>
      </c>
      <c r="Z457" s="47">
        <f t="shared" si="364"/>
        <v>1.3104E-3</v>
      </c>
      <c r="AA457" s="47">
        <f t="shared" si="376"/>
        <v>4.5396000000000001</v>
      </c>
      <c r="AB457" s="47">
        <f t="shared" si="377"/>
        <v>1.3636799999999999E-3</v>
      </c>
      <c r="AC457">
        <v>2473</v>
      </c>
      <c r="AD457" s="28">
        <f t="shared" si="365"/>
        <v>0.105</v>
      </c>
      <c r="AE457" s="28">
        <f t="shared" si="365"/>
        <v>1.667E-16</v>
      </c>
      <c r="AF457" s="28">
        <v>3.5410000000000001E-5</v>
      </c>
      <c r="AG457" s="28">
        <f t="shared" si="366"/>
        <v>4.4729999999999998E-4</v>
      </c>
      <c r="AH457" s="28">
        <f t="shared" si="367"/>
        <v>1.516E-4</v>
      </c>
      <c r="AI457" s="28">
        <f t="shared" si="368"/>
        <v>1.1370000000000001E-7</v>
      </c>
      <c r="AJ457" s="28">
        <f t="shared" si="369"/>
        <v>1.2789999999999999</v>
      </c>
      <c r="AK457" s="28">
        <f t="shared" si="370"/>
        <v>8.6499999999999994E-2</v>
      </c>
      <c r="AL457" s="28">
        <f t="shared" si="371"/>
        <v>1.1043000000000001</v>
      </c>
      <c r="AM457" s="28">
        <f t="shared" si="372"/>
        <v>0</v>
      </c>
      <c r="AN457" s="28">
        <f t="shared" si="373"/>
        <v>0</v>
      </c>
      <c r="AO457" s="28">
        <f t="shared" si="378"/>
        <v>1.1908000000000001</v>
      </c>
      <c r="AP457" s="47">
        <f t="shared" si="379"/>
        <v>0</v>
      </c>
    </row>
    <row r="458" spans="1:42" x14ac:dyDescent="0.3">
      <c r="A458">
        <v>2474</v>
      </c>
      <c r="B458" s="28">
        <f t="shared" si="344"/>
        <v>4.0300000000000002E-2</v>
      </c>
      <c r="C458" s="28">
        <f t="shared" si="344"/>
        <v>3.7399999999999997E-14</v>
      </c>
      <c r="D458" s="28">
        <f t="shared" si="345"/>
        <v>2.73E-5</v>
      </c>
      <c r="E458" s="28">
        <f t="shared" si="346"/>
        <v>2.6800000000000001E-4</v>
      </c>
      <c r="F458" s="28">
        <f t="shared" si="347"/>
        <v>6.0300000000000002E-5</v>
      </c>
      <c r="G458" s="28">
        <f t="shared" si="348"/>
        <v>1.37E-7</v>
      </c>
      <c r="H458" s="28">
        <f t="shared" si="349"/>
        <v>0.40600000000000003</v>
      </c>
      <c r="I458" s="28">
        <f t="shared" si="350"/>
        <v>5.69</v>
      </c>
      <c r="J458" s="28">
        <f t="shared" si="351"/>
        <v>0.46100000000000002</v>
      </c>
      <c r="K458" s="28">
        <f t="shared" si="352"/>
        <v>3.5300000000000002E-4</v>
      </c>
      <c r="L458" s="28">
        <f t="shared" si="353"/>
        <v>9.2799999999999994E-9</v>
      </c>
      <c r="M458" s="28">
        <f t="shared" si="374"/>
        <v>6.1510000000000007</v>
      </c>
      <c r="N458" s="28">
        <f t="shared" si="375"/>
        <v>3.5300928000000001E-4</v>
      </c>
      <c r="O458">
        <v>2474</v>
      </c>
      <c r="P458" s="47">
        <f t="shared" si="354"/>
        <v>6.8040000000000003E-2</v>
      </c>
      <c r="Q458" s="47">
        <f t="shared" si="355"/>
        <v>1.0656E-13</v>
      </c>
      <c r="R458" s="47">
        <f t="shared" si="356"/>
        <v>4.5720000000000003E-5</v>
      </c>
      <c r="S458" s="47">
        <f t="shared" si="357"/>
        <v>4.572E-4</v>
      </c>
      <c r="T458" s="47">
        <f t="shared" si="358"/>
        <v>9.6840000000000001E-5</v>
      </c>
      <c r="U458" s="47">
        <f t="shared" si="359"/>
        <v>2.5524000000000001E-8</v>
      </c>
      <c r="V458" s="47">
        <f t="shared" si="360"/>
        <v>0.61919999999999997</v>
      </c>
      <c r="W458" s="47">
        <f t="shared" si="361"/>
        <v>3.7440000000000002</v>
      </c>
      <c r="X458" s="47">
        <f t="shared" si="362"/>
        <v>0.79559999999999997</v>
      </c>
      <c r="Y458" s="47">
        <f t="shared" si="363"/>
        <v>5.3279999999999998E-5</v>
      </c>
      <c r="Z458" s="47">
        <f t="shared" si="364"/>
        <v>1.3104E-3</v>
      </c>
      <c r="AA458" s="47">
        <f t="shared" si="376"/>
        <v>4.5396000000000001</v>
      </c>
      <c r="AB458" s="47">
        <f t="shared" si="377"/>
        <v>1.3636799999999999E-3</v>
      </c>
      <c r="AC458">
        <v>2474</v>
      </c>
      <c r="AD458" s="28">
        <f t="shared" si="365"/>
        <v>0.105</v>
      </c>
      <c r="AE458" s="28">
        <f t="shared" si="365"/>
        <v>1.667E-16</v>
      </c>
      <c r="AF458" s="28">
        <v>3.5410000000000001E-5</v>
      </c>
      <c r="AG458" s="28">
        <f t="shared" si="366"/>
        <v>4.4729999999999998E-4</v>
      </c>
      <c r="AH458" s="28">
        <f t="shared" si="367"/>
        <v>1.516E-4</v>
      </c>
      <c r="AI458" s="28">
        <f t="shared" si="368"/>
        <v>1.1370000000000001E-7</v>
      </c>
      <c r="AJ458" s="28">
        <f t="shared" si="369"/>
        <v>1.2789999999999999</v>
      </c>
      <c r="AK458" s="28">
        <f t="shared" si="370"/>
        <v>8.6499999999999994E-2</v>
      </c>
      <c r="AL458" s="28">
        <f t="shared" si="371"/>
        <v>1.1043000000000001</v>
      </c>
      <c r="AM458" s="28">
        <f t="shared" si="372"/>
        <v>0</v>
      </c>
      <c r="AN458" s="28">
        <f t="shared" si="373"/>
        <v>0</v>
      </c>
      <c r="AO458" s="28">
        <f t="shared" si="378"/>
        <v>1.1908000000000001</v>
      </c>
      <c r="AP458" s="47">
        <f t="shared" si="379"/>
        <v>0</v>
      </c>
    </row>
    <row r="459" spans="1:42" x14ac:dyDescent="0.3">
      <c r="A459">
        <v>2475</v>
      </c>
      <c r="B459" s="28">
        <f t="shared" si="344"/>
        <v>4.0300000000000002E-2</v>
      </c>
      <c r="C459" s="28">
        <f t="shared" si="344"/>
        <v>3.7399999999999997E-14</v>
      </c>
      <c r="D459" s="28">
        <f t="shared" si="345"/>
        <v>2.73E-5</v>
      </c>
      <c r="E459" s="28">
        <f t="shared" si="346"/>
        <v>2.6800000000000001E-4</v>
      </c>
      <c r="F459" s="28">
        <f t="shared" si="347"/>
        <v>6.0300000000000002E-5</v>
      </c>
      <c r="G459" s="28">
        <f t="shared" si="348"/>
        <v>1.37E-7</v>
      </c>
      <c r="H459" s="28">
        <f t="shared" si="349"/>
        <v>0.40600000000000003</v>
      </c>
      <c r="I459" s="28">
        <f t="shared" si="350"/>
        <v>5.69</v>
      </c>
      <c r="J459" s="28">
        <f t="shared" si="351"/>
        <v>0.46100000000000002</v>
      </c>
      <c r="K459" s="28">
        <f t="shared" si="352"/>
        <v>3.5300000000000002E-4</v>
      </c>
      <c r="L459" s="28">
        <f t="shared" si="353"/>
        <v>9.2799999999999994E-9</v>
      </c>
      <c r="M459" s="28">
        <f t="shared" si="374"/>
        <v>6.1510000000000007</v>
      </c>
      <c r="N459" s="28">
        <f t="shared" si="375"/>
        <v>3.5300928000000001E-4</v>
      </c>
      <c r="O459">
        <v>2475</v>
      </c>
      <c r="P459" s="47">
        <f t="shared" si="354"/>
        <v>6.8040000000000003E-2</v>
      </c>
      <c r="Q459" s="47">
        <f t="shared" si="355"/>
        <v>1.0656E-13</v>
      </c>
      <c r="R459" s="47">
        <f t="shared" si="356"/>
        <v>4.5720000000000003E-5</v>
      </c>
      <c r="S459" s="47">
        <f t="shared" si="357"/>
        <v>4.572E-4</v>
      </c>
      <c r="T459" s="47">
        <f t="shared" si="358"/>
        <v>9.6840000000000001E-5</v>
      </c>
      <c r="U459" s="47">
        <f t="shared" si="359"/>
        <v>2.5524000000000001E-8</v>
      </c>
      <c r="V459" s="47">
        <f t="shared" si="360"/>
        <v>0.61919999999999997</v>
      </c>
      <c r="W459" s="47">
        <f t="shared" si="361"/>
        <v>3.7440000000000002</v>
      </c>
      <c r="X459" s="47">
        <f t="shared" si="362"/>
        <v>0.79559999999999997</v>
      </c>
      <c r="Y459" s="47">
        <f t="shared" si="363"/>
        <v>5.3279999999999998E-5</v>
      </c>
      <c r="Z459" s="47">
        <f t="shared" si="364"/>
        <v>1.3104E-3</v>
      </c>
      <c r="AA459" s="47">
        <f t="shared" si="376"/>
        <v>4.5396000000000001</v>
      </c>
      <c r="AB459" s="47">
        <f t="shared" si="377"/>
        <v>1.3636799999999999E-3</v>
      </c>
      <c r="AC459">
        <v>2475</v>
      </c>
      <c r="AD459" s="28">
        <f t="shared" si="365"/>
        <v>0.105</v>
      </c>
      <c r="AE459" s="28">
        <f t="shared" si="365"/>
        <v>1.667E-16</v>
      </c>
      <c r="AF459" s="28">
        <v>3.5410000000000001E-5</v>
      </c>
      <c r="AG459" s="28">
        <f t="shared" si="366"/>
        <v>4.4729999999999998E-4</v>
      </c>
      <c r="AH459" s="28">
        <f t="shared" si="367"/>
        <v>1.516E-4</v>
      </c>
      <c r="AI459" s="28">
        <f t="shared" si="368"/>
        <v>1.1370000000000001E-7</v>
      </c>
      <c r="AJ459" s="28">
        <f t="shared" si="369"/>
        <v>1.2789999999999999</v>
      </c>
      <c r="AK459" s="28">
        <f t="shared" si="370"/>
        <v>8.6499999999999994E-2</v>
      </c>
      <c r="AL459" s="28">
        <f t="shared" si="371"/>
        <v>1.1043000000000001</v>
      </c>
      <c r="AM459" s="28">
        <f t="shared" si="372"/>
        <v>0</v>
      </c>
      <c r="AN459" s="28">
        <f t="shared" si="373"/>
        <v>0</v>
      </c>
      <c r="AO459" s="28">
        <f t="shared" si="378"/>
        <v>1.1908000000000001</v>
      </c>
      <c r="AP459" s="47">
        <f t="shared" si="379"/>
        <v>0</v>
      </c>
    </row>
    <row r="460" spans="1:42" x14ac:dyDescent="0.3">
      <c r="A460">
        <v>2476</v>
      </c>
      <c r="B460" s="28">
        <f t="shared" si="344"/>
        <v>4.0300000000000002E-2</v>
      </c>
      <c r="C460" s="28">
        <f t="shared" si="344"/>
        <v>3.7399999999999997E-14</v>
      </c>
      <c r="D460" s="28">
        <f t="shared" si="345"/>
        <v>2.73E-5</v>
      </c>
      <c r="E460" s="28">
        <f t="shared" si="346"/>
        <v>2.6800000000000001E-4</v>
      </c>
      <c r="F460" s="28">
        <f t="shared" si="347"/>
        <v>6.0300000000000002E-5</v>
      </c>
      <c r="G460" s="28">
        <f t="shared" si="348"/>
        <v>1.37E-7</v>
      </c>
      <c r="H460" s="28">
        <f t="shared" si="349"/>
        <v>0.40600000000000003</v>
      </c>
      <c r="I460" s="28">
        <f t="shared" si="350"/>
        <v>5.69</v>
      </c>
      <c r="J460" s="28">
        <f t="shared" si="351"/>
        <v>0.46100000000000002</v>
      </c>
      <c r="K460" s="28">
        <f t="shared" si="352"/>
        <v>3.5300000000000002E-4</v>
      </c>
      <c r="L460" s="28">
        <f t="shared" si="353"/>
        <v>9.2799999999999994E-9</v>
      </c>
      <c r="M460" s="28">
        <f t="shared" si="374"/>
        <v>6.1510000000000007</v>
      </c>
      <c r="N460" s="28">
        <f t="shared" si="375"/>
        <v>3.5300928000000001E-4</v>
      </c>
      <c r="O460">
        <v>2476</v>
      </c>
      <c r="P460" s="47">
        <f t="shared" si="354"/>
        <v>6.8040000000000003E-2</v>
      </c>
      <c r="Q460" s="47">
        <f t="shared" si="355"/>
        <v>1.0656E-13</v>
      </c>
      <c r="R460" s="47">
        <f t="shared" si="356"/>
        <v>4.5720000000000003E-5</v>
      </c>
      <c r="S460" s="47">
        <f t="shared" si="357"/>
        <v>4.572E-4</v>
      </c>
      <c r="T460" s="47">
        <f t="shared" si="358"/>
        <v>9.6840000000000001E-5</v>
      </c>
      <c r="U460" s="47">
        <f t="shared" si="359"/>
        <v>2.5524000000000001E-8</v>
      </c>
      <c r="V460" s="47">
        <f t="shared" si="360"/>
        <v>0.61919999999999997</v>
      </c>
      <c r="W460" s="47">
        <f t="shared" si="361"/>
        <v>3.7440000000000002</v>
      </c>
      <c r="X460" s="47">
        <f t="shared" si="362"/>
        <v>0.79559999999999997</v>
      </c>
      <c r="Y460" s="47">
        <f t="shared" si="363"/>
        <v>5.3279999999999998E-5</v>
      </c>
      <c r="Z460" s="47">
        <f t="shared" si="364"/>
        <v>1.3104E-3</v>
      </c>
      <c r="AA460" s="47">
        <f t="shared" si="376"/>
        <v>4.5396000000000001</v>
      </c>
      <c r="AB460" s="47">
        <f t="shared" si="377"/>
        <v>1.3636799999999999E-3</v>
      </c>
      <c r="AC460">
        <v>2476</v>
      </c>
      <c r="AD460" s="28">
        <f t="shared" si="365"/>
        <v>0.105</v>
      </c>
      <c r="AE460" s="28">
        <f t="shared" si="365"/>
        <v>1.667E-16</v>
      </c>
      <c r="AF460" s="28">
        <v>3.5410000000000001E-5</v>
      </c>
      <c r="AG460" s="28">
        <f t="shared" si="366"/>
        <v>4.4729999999999998E-4</v>
      </c>
      <c r="AH460" s="28">
        <f t="shared" si="367"/>
        <v>1.516E-4</v>
      </c>
      <c r="AI460" s="28">
        <f t="shared" si="368"/>
        <v>1.1370000000000001E-7</v>
      </c>
      <c r="AJ460" s="28">
        <f t="shared" si="369"/>
        <v>1.2789999999999999</v>
      </c>
      <c r="AK460" s="28">
        <f t="shared" si="370"/>
        <v>8.6499999999999994E-2</v>
      </c>
      <c r="AL460" s="28">
        <f t="shared" si="371"/>
        <v>1.1043000000000001</v>
      </c>
      <c r="AM460" s="28">
        <f t="shared" si="372"/>
        <v>0</v>
      </c>
      <c r="AN460" s="28">
        <f t="shared" si="373"/>
        <v>0</v>
      </c>
      <c r="AO460" s="28">
        <f t="shared" si="378"/>
        <v>1.1908000000000001</v>
      </c>
      <c r="AP460" s="47">
        <f t="shared" si="379"/>
        <v>0</v>
      </c>
    </row>
    <row r="461" spans="1:42" x14ac:dyDescent="0.3">
      <c r="A461">
        <v>2477</v>
      </c>
      <c r="B461" s="28">
        <f t="shared" si="344"/>
        <v>4.0300000000000002E-2</v>
      </c>
      <c r="C461" s="28">
        <f t="shared" si="344"/>
        <v>3.7399999999999997E-14</v>
      </c>
      <c r="D461" s="28">
        <f t="shared" si="345"/>
        <v>2.73E-5</v>
      </c>
      <c r="E461" s="28">
        <f t="shared" si="346"/>
        <v>2.6800000000000001E-4</v>
      </c>
      <c r="F461" s="28">
        <f t="shared" si="347"/>
        <v>6.0300000000000002E-5</v>
      </c>
      <c r="G461" s="28">
        <f t="shared" si="348"/>
        <v>1.37E-7</v>
      </c>
      <c r="H461" s="28">
        <f t="shared" si="349"/>
        <v>0.40600000000000003</v>
      </c>
      <c r="I461" s="28">
        <f t="shared" si="350"/>
        <v>5.69</v>
      </c>
      <c r="J461" s="28">
        <f t="shared" si="351"/>
        <v>0.46100000000000002</v>
      </c>
      <c r="K461" s="28">
        <f t="shared" si="352"/>
        <v>3.5300000000000002E-4</v>
      </c>
      <c r="L461" s="28">
        <f t="shared" si="353"/>
        <v>9.2799999999999994E-9</v>
      </c>
      <c r="M461" s="28">
        <f t="shared" si="374"/>
        <v>6.1510000000000007</v>
      </c>
      <c r="N461" s="28">
        <f t="shared" si="375"/>
        <v>3.5300928000000001E-4</v>
      </c>
      <c r="O461">
        <v>2477</v>
      </c>
      <c r="P461" s="47">
        <f t="shared" si="354"/>
        <v>6.8040000000000003E-2</v>
      </c>
      <c r="Q461" s="47">
        <f t="shared" si="355"/>
        <v>1.0656E-13</v>
      </c>
      <c r="R461" s="47">
        <f t="shared" si="356"/>
        <v>4.5720000000000003E-5</v>
      </c>
      <c r="S461" s="47">
        <f t="shared" si="357"/>
        <v>4.572E-4</v>
      </c>
      <c r="T461" s="47">
        <f t="shared" si="358"/>
        <v>9.6840000000000001E-5</v>
      </c>
      <c r="U461" s="47">
        <f t="shared" si="359"/>
        <v>2.5524000000000001E-8</v>
      </c>
      <c r="V461" s="47">
        <f t="shared" si="360"/>
        <v>0.61919999999999997</v>
      </c>
      <c r="W461" s="47">
        <f t="shared" si="361"/>
        <v>3.7440000000000002</v>
      </c>
      <c r="X461" s="47">
        <f t="shared" si="362"/>
        <v>0.79559999999999997</v>
      </c>
      <c r="Y461" s="47">
        <f t="shared" si="363"/>
        <v>5.3279999999999998E-5</v>
      </c>
      <c r="Z461" s="47">
        <f t="shared" si="364"/>
        <v>1.3104E-3</v>
      </c>
      <c r="AA461" s="47">
        <f t="shared" si="376"/>
        <v>4.5396000000000001</v>
      </c>
      <c r="AB461" s="47">
        <f t="shared" si="377"/>
        <v>1.3636799999999999E-3</v>
      </c>
      <c r="AC461">
        <v>2477</v>
      </c>
      <c r="AD461" s="28">
        <f t="shared" si="365"/>
        <v>0.105</v>
      </c>
      <c r="AE461" s="28">
        <f t="shared" si="365"/>
        <v>1.667E-16</v>
      </c>
      <c r="AF461" s="28">
        <v>3.5410000000000001E-5</v>
      </c>
      <c r="AG461" s="28">
        <f t="shared" si="366"/>
        <v>4.4729999999999998E-4</v>
      </c>
      <c r="AH461" s="28">
        <f t="shared" si="367"/>
        <v>1.516E-4</v>
      </c>
      <c r="AI461" s="28">
        <f t="shared" si="368"/>
        <v>1.1370000000000001E-7</v>
      </c>
      <c r="AJ461" s="28">
        <f t="shared" si="369"/>
        <v>1.2789999999999999</v>
      </c>
      <c r="AK461" s="28">
        <f t="shared" si="370"/>
        <v>8.6499999999999994E-2</v>
      </c>
      <c r="AL461" s="28">
        <f t="shared" si="371"/>
        <v>1.1043000000000001</v>
      </c>
      <c r="AM461" s="28">
        <f t="shared" si="372"/>
        <v>0</v>
      </c>
      <c r="AN461" s="28">
        <f t="shared" si="373"/>
        <v>0</v>
      </c>
      <c r="AO461" s="28">
        <f t="shared" si="378"/>
        <v>1.1908000000000001</v>
      </c>
      <c r="AP461" s="47">
        <f t="shared" si="379"/>
        <v>0</v>
      </c>
    </row>
    <row r="462" spans="1:42" x14ac:dyDescent="0.3">
      <c r="A462">
        <v>2478</v>
      </c>
      <c r="B462" s="28">
        <f t="shared" si="344"/>
        <v>4.0300000000000002E-2</v>
      </c>
      <c r="C462" s="28">
        <f t="shared" si="344"/>
        <v>3.7399999999999997E-14</v>
      </c>
      <c r="D462" s="28">
        <f t="shared" si="345"/>
        <v>2.73E-5</v>
      </c>
      <c r="E462" s="28">
        <f t="shared" si="346"/>
        <v>2.6800000000000001E-4</v>
      </c>
      <c r="F462" s="28">
        <f t="shared" si="347"/>
        <v>6.0300000000000002E-5</v>
      </c>
      <c r="G462" s="28">
        <f t="shared" si="348"/>
        <v>1.37E-7</v>
      </c>
      <c r="H462" s="28">
        <f t="shared" si="349"/>
        <v>0.40600000000000003</v>
      </c>
      <c r="I462" s="28">
        <f t="shared" si="350"/>
        <v>5.69</v>
      </c>
      <c r="J462" s="28">
        <f t="shared" si="351"/>
        <v>0.46100000000000002</v>
      </c>
      <c r="K462" s="28">
        <f t="shared" si="352"/>
        <v>3.5300000000000002E-4</v>
      </c>
      <c r="L462" s="28">
        <f t="shared" si="353"/>
        <v>9.2799999999999994E-9</v>
      </c>
      <c r="M462" s="28">
        <f t="shared" si="374"/>
        <v>6.1510000000000007</v>
      </c>
      <c r="N462" s="28">
        <f t="shared" si="375"/>
        <v>3.5300928000000001E-4</v>
      </c>
      <c r="O462">
        <v>2478</v>
      </c>
      <c r="P462" s="47">
        <f t="shared" si="354"/>
        <v>6.8040000000000003E-2</v>
      </c>
      <c r="Q462" s="47">
        <f t="shared" si="355"/>
        <v>1.0656E-13</v>
      </c>
      <c r="R462" s="47">
        <f t="shared" si="356"/>
        <v>4.5720000000000003E-5</v>
      </c>
      <c r="S462" s="47">
        <f t="shared" si="357"/>
        <v>4.572E-4</v>
      </c>
      <c r="T462" s="47">
        <f t="shared" si="358"/>
        <v>9.6840000000000001E-5</v>
      </c>
      <c r="U462" s="47">
        <f t="shared" si="359"/>
        <v>2.5524000000000001E-8</v>
      </c>
      <c r="V462" s="47">
        <f t="shared" si="360"/>
        <v>0.61919999999999997</v>
      </c>
      <c r="W462" s="47">
        <f t="shared" si="361"/>
        <v>3.7440000000000002</v>
      </c>
      <c r="X462" s="47">
        <f t="shared" si="362"/>
        <v>0.79559999999999997</v>
      </c>
      <c r="Y462" s="47">
        <f t="shared" si="363"/>
        <v>5.3279999999999998E-5</v>
      </c>
      <c r="Z462" s="47">
        <f t="shared" si="364"/>
        <v>1.3104E-3</v>
      </c>
      <c r="AA462" s="47">
        <f t="shared" si="376"/>
        <v>4.5396000000000001</v>
      </c>
      <c r="AB462" s="47">
        <f t="shared" si="377"/>
        <v>1.3636799999999999E-3</v>
      </c>
      <c r="AC462">
        <v>2478</v>
      </c>
      <c r="AD462" s="28">
        <f t="shared" si="365"/>
        <v>0.105</v>
      </c>
      <c r="AE462" s="28">
        <f t="shared" si="365"/>
        <v>1.667E-16</v>
      </c>
      <c r="AF462" s="28">
        <v>3.5410000000000001E-5</v>
      </c>
      <c r="AG462" s="28">
        <f t="shared" si="366"/>
        <v>4.4729999999999998E-4</v>
      </c>
      <c r="AH462" s="28">
        <f t="shared" si="367"/>
        <v>1.516E-4</v>
      </c>
      <c r="AI462" s="28">
        <f t="shared" si="368"/>
        <v>1.1370000000000001E-7</v>
      </c>
      <c r="AJ462" s="28">
        <f t="shared" si="369"/>
        <v>1.2789999999999999</v>
      </c>
      <c r="AK462" s="28">
        <f t="shared" si="370"/>
        <v>8.6499999999999994E-2</v>
      </c>
      <c r="AL462" s="28">
        <f t="shared" si="371"/>
        <v>1.1043000000000001</v>
      </c>
      <c r="AM462" s="28">
        <f t="shared" si="372"/>
        <v>0</v>
      </c>
      <c r="AN462" s="28">
        <f t="shared" si="373"/>
        <v>0</v>
      </c>
      <c r="AO462" s="28">
        <f t="shared" si="378"/>
        <v>1.1908000000000001</v>
      </c>
      <c r="AP462" s="47">
        <f t="shared" si="379"/>
        <v>0</v>
      </c>
    </row>
    <row r="463" spans="1:42" x14ac:dyDescent="0.3">
      <c r="A463">
        <v>2479</v>
      </c>
      <c r="B463" s="28">
        <f t="shared" si="344"/>
        <v>4.0300000000000002E-2</v>
      </c>
      <c r="C463" s="28">
        <f t="shared" si="344"/>
        <v>3.7399999999999997E-14</v>
      </c>
      <c r="D463" s="28">
        <f t="shared" si="345"/>
        <v>2.73E-5</v>
      </c>
      <c r="E463" s="28">
        <f t="shared" si="346"/>
        <v>2.6800000000000001E-4</v>
      </c>
      <c r="F463" s="28">
        <f t="shared" si="347"/>
        <v>6.0300000000000002E-5</v>
      </c>
      <c r="G463" s="28">
        <f t="shared" si="348"/>
        <v>1.37E-7</v>
      </c>
      <c r="H463" s="28">
        <f t="shared" si="349"/>
        <v>0.40600000000000003</v>
      </c>
      <c r="I463" s="28">
        <f t="shared" si="350"/>
        <v>5.69</v>
      </c>
      <c r="J463" s="28">
        <f t="shared" si="351"/>
        <v>0.46100000000000002</v>
      </c>
      <c r="K463" s="28">
        <f t="shared" si="352"/>
        <v>3.5300000000000002E-4</v>
      </c>
      <c r="L463" s="28">
        <f t="shared" si="353"/>
        <v>9.2799999999999994E-9</v>
      </c>
      <c r="M463" s="28">
        <f t="shared" si="374"/>
        <v>6.1510000000000007</v>
      </c>
      <c r="N463" s="28">
        <f t="shared" si="375"/>
        <v>3.5300928000000001E-4</v>
      </c>
      <c r="O463">
        <v>2479</v>
      </c>
      <c r="P463" s="47">
        <f t="shared" si="354"/>
        <v>6.8040000000000003E-2</v>
      </c>
      <c r="Q463" s="47">
        <f t="shared" si="355"/>
        <v>1.0656E-13</v>
      </c>
      <c r="R463" s="47">
        <f t="shared" si="356"/>
        <v>4.5720000000000003E-5</v>
      </c>
      <c r="S463" s="47">
        <f t="shared" si="357"/>
        <v>4.572E-4</v>
      </c>
      <c r="T463" s="47">
        <f t="shared" si="358"/>
        <v>9.6840000000000001E-5</v>
      </c>
      <c r="U463" s="47">
        <f t="shared" si="359"/>
        <v>2.5524000000000001E-8</v>
      </c>
      <c r="V463" s="47">
        <f t="shared" si="360"/>
        <v>0.61919999999999997</v>
      </c>
      <c r="W463" s="47">
        <f t="shared" si="361"/>
        <v>3.7440000000000002</v>
      </c>
      <c r="X463" s="47">
        <f t="shared" si="362"/>
        <v>0.79559999999999997</v>
      </c>
      <c r="Y463" s="47">
        <f t="shared" si="363"/>
        <v>5.3279999999999998E-5</v>
      </c>
      <c r="Z463" s="47">
        <f t="shared" si="364"/>
        <v>1.3104E-3</v>
      </c>
      <c r="AA463" s="47">
        <f t="shared" si="376"/>
        <v>4.5396000000000001</v>
      </c>
      <c r="AB463" s="47">
        <f t="shared" si="377"/>
        <v>1.3636799999999999E-3</v>
      </c>
      <c r="AC463">
        <v>2479</v>
      </c>
      <c r="AD463" s="28">
        <f t="shared" si="365"/>
        <v>0.105</v>
      </c>
      <c r="AE463" s="28">
        <f t="shared" si="365"/>
        <v>1.667E-16</v>
      </c>
      <c r="AF463" s="28">
        <v>3.5410000000000001E-5</v>
      </c>
      <c r="AG463" s="28">
        <f t="shared" si="366"/>
        <v>4.4729999999999998E-4</v>
      </c>
      <c r="AH463" s="28">
        <f t="shared" si="367"/>
        <v>1.516E-4</v>
      </c>
      <c r="AI463" s="28">
        <f t="shared" si="368"/>
        <v>1.1370000000000001E-7</v>
      </c>
      <c r="AJ463" s="28">
        <f t="shared" si="369"/>
        <v>1.2789999999999999</v>
      </c>
      <c r="AK463" s="28">
        <f t="shared" si="370"/>
        <v>8.6499999999999994E-2</v>
      </c>
      <c r="AL463" s="28">
        <f t="shared" si="371"/>
        <v>1.1043000000000001</v>
      </c>
      <c r="AM463" s="28">
        <f t="shared" si="372"/>
        <v>0</v>
      </c>
      <c r="AN463" s="28">
        <f t="shared" si="373"/>
        <v>0</v>
      </c>
      <c r="AO463" s="28">
        <f t="shared" si="378"/>
        <v>1.1908000000000001</v>
      </c>
      <c r="AP463" s="47">
        <f t="shared" si="379"/>
        <v>0</v>
      </c>
    </row>
    <row r="464" spans="1:42" x14ac:dyDescent="0.3">
      <c r="A464">
        <v>2480</v>
      </c>
      <c r="B464" s="28">
        <f t="shared" si="344"/>
        <v>4.0300000000000002E-2</v>
      </c>
      <c r="C464" s="28">
        <f t="shared" si="344"/>
        <v>3.7399999999999997E-14</v>
      </c>
      <c r="D464" s="28">
        <f t="shared" si="345"/>
        <v>2.73E-5</v>
      </c>
      <c r="E464" s="28">
        <f t="shared" si="346"/>
        <v>2.6800000000000001E-4</v>
      </c>
      <c r="F464" s="28">
        <f t="shared" si="347"/>
        <v>6.0300000000000002E-5</v>
      </c>
      <c r="G464" s="28">
        <f t="shared" si="348"/>
        <v>1.37E-7</v>
      </c>
      <c r="H464" s="28">
        <f t="shared" si="349"/>
        <v>0.40600000000000003</v>
      </c>
      <c r="I464" s="28">
        <f t="shared" si="350"/>
        <v>5.69</v>
      </c>
      <c r="J464" s="28">
        <f t="shared" si="351"/>
        <v>0.46100000000000002</v>
      </c>
      <c r="K464" s="28">
        <f t="shared" si="352"/>
        <v>3.5300000000000002E-4</v>
      </c>
      <c r="L464" s="28">
        <f t="shared" si="353"/>
        <v>9.2799999999999994E-9</v>
      </c>
      <c r="M464" s="28">
        <f t="shared" si="374"/>
        <v>6.1510000000000007</v>
      </c>
      <c r="N464" s="28">
        <f t="shared" si="375"/>
        <v>3.5300928000000001E-4</v>
      </c>
      <c r="O464">
        <v>2480</v>
      </c>
      <c r="P464" s="47">
        <f t="shared" si="354"/>
        <v>6.8040000000000003E-2</v>
      </c>
      <c r="Q464" s="47">
        <f t="shared" si="355"/>
        <v>1.0656E-13</v>
      </c>
      <c r="R464" s="47">
        <f t="shared" si="356"/>
        <v>4.5720000000000003E-5</v>
      </c>
      <c r="S464" s="47">
        <f t="shared" si="357"/>
        <v>4.572E-4</v>
      </c>
      <c r="T464" s="47">
        <f t="shared" si="358"/>
        <v>9.6840000000000001E-5</v>
      </c>
      <c r="U464" s="47">
        <f t="shared" si="359"/>
        <v>2.5524000000000001E-8</v>
      </c>
      <c r="V464" s="47">
        <f t="shared" si="360"/>
        <v>0.61919999999999997</v>
      </c>
      <c r="W464" s="47">
        <f t="shared" si="361"/>
        <v>3.7440000000000002</v>
      </c>
      <c r="X464" s="47">
        <f t="shared" si="362"/>
        <v>0.79559999999999997</v>
      </c>
      <c r="Y464" s="47">
        <f t="shared" si="363"/>
        <v>5.3279999999999998E-5</v>
      </c>
      <c r="Z464" s="47">
        <f t="shared" si="364"/>
        <v>1.3104E-3</v>
      </c>
      <c r="AA464" s="47">
        <f t="shared" si="376"/>
        <v>4.5396000000000001</v>
      </c>
      <c r="AB464" s="47">
        <f t="shared" si="377"/>
        <v>1.3636799999999999E-3</v>
      </c>
      <c r="AC464">
        <v>2480</v>
      </c>
      <c r="AD464" s="28">
        <f t="shared" si="365"/>
        <v>0.105</v>
      </c>
      <c r="AE464" s="28">
        <f t="shared" si="365"/>
        <v>1.667E-16</v>
      </c>
      <c r="AF464" s="28">
        <v>3.5410000000000001E-5</v>
      </c>
      <c r="AG464" s="28">
        <f t="shared" si="366"/>
        <v>4.4729999999999998E-4</v>
      </c>
      <c r="AH464" s="28">
        <f t="shared" si="367"/>
        <v>1.516E-4</v>
      </c>
      <c r="AI464" s="28">
        <f t="shared" si="368"/>
        <v>1.1370000000000001E-7</v>
      </c>
      <c r="AJ464" s="28">
        <f t="shared" si="369"/>
        <v>1.2789999999999999</v>
      </c>
      <c r="AK464" s="28">
        <f t="shared" si="370"/>
        <v>8.6499999999999994E-2</v>
      </c>
      <c r="AL464" s="28">
        <f t="shared" si="371"/>
        <v>1.1043000000000001</v>
      </c>
      <c r="AM464" s="28">
        <f t="shared" si="372"/>
        <v>0</v>
      </c>
      <c r="AN464" s="28">
        <f t="shared" si="373"/>
        <v>0</v>
      </c>
      <c r="AO464" s="28">
        <f t="shared" si="378"/>
        <v>1.1908000000000001</v>
      </c>
      <c r="AP464" s="47">
        <f t="shared" si="379"/>
        <v>0</v>
      </c>
    </row>
    <row r="465" spans="1:42" x14ac:dyDescent="0.3">
      <c r="A465">
        <v>2481</v>
      </c>
      <c r="B465" s="28">
        <f t="shared" si="344"/>
        <v>4.0300000000000002E-2</v>
      </c>
      <c r="C465" s="28">
        <f t="shared" si="344"/>
        <v>3.7399999999999997E-14</v>
      </c>
      <c r="D465" s="28">
        <f t="shared" si="345"/>
        <v>2.73E-5</v>
      </c>
      <c r="E465" s="28">
        <f t="shared" si="346"/>
        <v>2.6800000000000001E-4</v>
      </c>
      <c r="F465" s="28">
        <f t="shared" si="347"/>
        <v>6.0300000000000002E-5</v>
      </c>
      <c r="G465" s="28">
        <f t="shared" si="348"/>
        <v>1.37E-7</v>
      </c>
      <c r="H465" s="28">
        <f t="shared" si="349"/>
        <v>0.40600000000000003</v>
      </c>
      <c r="I465" s="28">
        <f t="shared" si="350"/>
        <v>5.69</v>
      </c>
      <c r="J465" s="28">
        <f t="shared" si="351"/>
        <v>0.46100000000000002</v>
      </c>
      <c r="K465" s="28">
        <f t="shared" si="352"/>
        <v>3.5300000000000002E-4</v>
      </c>
      <c r="L465" s="28">
        <f t="shared" si="353"/>
        <v>9.2799999999999994E-9</v>
      </c>
      <c r="M465" s="28">
        <f t="shared" si="374"/>
        <v>6.1510000000000007</v>
      </c>
      <c r="N465" s="28">
        <f t="shared" si="375"/>
        <v>3.5300928000000001E-4</v>
      </c>
      <c r="O465">
        <v>2481</v>
      </c>
      <c r="P465" s="47">
        <f t="shared" si="354"/>
        <v>6.8040000000000003E-2</v>
      </c>
      <c r="Q465" s="47">
        <f t="shared" si="355"/>
        <v>1.0656E-13</v>
      </c>
      <c r="R465" s="47">
        <f t="shared" si="356"/>
        <v>4.5720000000000003E-5</v>
      </c>
      <c r="S465" s="47">
        <f t="shared" si="357"/>
        <v>4.572E-4</v>
      </c>
      <c r="T465" s="47">
        <f t="shared" si="358"/>
        <v>9.6840000000000001E-5</v>
      </c>
      <c r="U465" s="47">
        <f t="shared" si="359"/>
        <v>2.5524000000000001E-8</v>
      </c>
      <c r="V465" s="47">
        <f t="shared" si="360"/>
        <v>0.61919999999999997</v>
      </c>
      <c r="W465" s="47">
        <f t="shared" si="361"/>
        <v>3.7440000000000002</v>
      </c>
      <c r="X465" s="47">
        <f t="shared" si="362"/>
        <v>0.79559999999999997</v>
      </c>
      <c r="Y465" s="47">
        <f t="shared" si="363"/>
        <v>5.3279999999999998E-5</v>
      </c>
      <c r="Z465" s="47">
        <f t="shared" si="364"/>
        <v>1.3104E-3</v>
      </c>
      <c r="AA465" s="47">
        <f t="shared" si="376"/>
        <v>4.5396000000000001</v>
      </c>
      <c r="AB465" s="47">
        <f t="shared" si="377"/>
        <v>1.3636799999999999E-3</v>
      </c>
      <c r="AC465">
        <v>2481</v>
      </c>
      <c r="AD465" s="28">
        <f t="shared" si="365"/>
        <v>0.105</v>
      </c>
      <c r="AE465" s="28">
        <f t="shared" si="365"/>
        <v>1.667E-16</v>
      </c>
      <c r="AF465" s="28">
        <v>3.5410000000000001E-5</v>
      </c>
      <c r="AG465" s="28">
        <f t="shared" si="366"/>
        <v>4.4729999999999998E-4</v>
      </c>
      <c r="AH465" s="28">
        <f t="shared" si="367"/>
        <v>1.516E-4</v>
      </c>
      <c r="AI465" s="28">
        <f t="shared" si="368"/>
        <v>1.1370000000000001E-7</v>
      </c>
      <c r="AJ465" s="28">
        <f t="shared" si="369"/>
        <v>1.2789999999999999</v>
      </c>
      <c r="AK465" s="28">
        <f t="shared" si="370"/>
        <v>8.6499999999999994E-2</v>
      </c>
      <c r="AL465" s="28">
        <f t="shared" si="371"/>
        <v>1.1043000000000001</v>
      </c>
      <c r="AM465" s="28">
        <f t="shared" si="372"/>
        <v>0</v>
      </c>
      <c r="AN465" s="28">
        <f t="shared" si="373"/>
        <v>0</v>
      </c>
      <c r="AO465" s="28">
        <f t="shared" si="378"/>
        <v>1.1908000000000001</v>
      </c>
      <c r="AP465" s="47">
        <f t="shared" si="379"/>
        <v>0</v>
      </c>
    </row>
    <row r="466" spans="1:42" x14ac:dyDescent="0.3">
      <c r="A466">
        <v>2482</v>
      </c>
      <c r="B466" s="28">
        <f t="shared" si="344"/>
        <v>4.0300000000000002E-2</v>
      </c>
      <c r="C466" s="28">
        <f t="shared" si="344"/>
        <v>3.7399999999999997E-14</v>
      </c>
      <c r="D466" s="28">
        <f t="shared" si="345"/>
        <v>2.73E-5</v>
      </c>
      <c r="E466" s="28">
        <f t="shared" si="346"/>
        <v>2.6800000000000001E-4</v>
      </c>
      <c r="F466" s="28">
        <f t="shared" si="347"/>
        <v>6.0300000000000002E-5</v>
      </c>
      <c r="G466" s="28">
        <f t="shared" si="348"/>
        <v>1.37E-7</v>
      </c>
      <c r="H466" s="28">
        <f t="shared" si="349"/>
        <v>0.40600000000000003</v>
      </c>
      <c r="I466" s="28">
        <f t="shared" si="350"/>
        <v>5.69</v>
      </c>
      <c r="J466" s="28">
        <f t="shared" si="351"/>
        <v>0.46100000000000002</v>
      </c>
      <c r="K466" s="28">
        <f t="shared" si="352"/>
        <v>3.5300000000000002E-4</v>
      </c>
      <c r="L466" s="28">
        <f t="shared" si="353"/>
        <v>9.2799999999999994E-9</v>
      </c>
      <c r="M466" s="28">
        <f t="shared" si="374"/>
        <v>6.1510000000000007</v>
      </c>
      <c r="N466" s="28">
        <f t="shared" si="375"/>
        <v>3.5300928000000001E-4</v>
      </c>
      <c r="O466">
        <v>2482</v>
      </c>
      <c r="P466" s="47">
        <f t="shared" si="354"/>
        <v>6.8040000000000003E-2</v>
      </c>
      <c r="Q466" s="47">
        <f t="shared" si="355"/>
        <v>1.0656E-13</v>
      </c>
      <c r="R466" s="47">
        <f t="shared" si="356"/>
        <v>4.5720000000000003E-5</v>
      </c>
      <c r="S466" s="47">
        <f t="shared" si="357"/>
        <v>4.572E-4</v>
      </c>
      <c r="T466" s="47">
        <f t="shared" si="358"/>
        <v>9.6840000000000001E-5</v>
      </c>
      <c r="U466" s="47">
        <f t="shared" si="359"/>
        <v>2.5524000000000001E-8</v>
      </c>
      <c r="V466" s="47">
        <f t="shared" si="360"/>
        <v>0.61919999999999997</v>
      </c>
      <c r="W466" s="47">
        <f t="shared" si="361"/>
        <v>3.7440000000000002</v>
      </c>
      <c r="X466" s="47">
        <f t="shared" si="362"/>
        <v>0.79559999999999997</v>
      </c>
      <c r="Y466" s="47">
        <f t="shared" si="363"/>
        <v>5.3279999999999998E-5</v>
      </c>
      <c r="Z466" s="47">
        <f t="shared" si="364"/>
        <v>1.3104E-3</v>
      </c>
      <c r="AA466" s="47">
        <f t="shared" si="376"/>
        <v>4.5396000000000001</v>
      </c>
      <c r="AB466" s="47">
        <f t="shared" si="377"/>
        <v>1.3636799999999999E-3</v>
      </c>
      <c r="AC466">
        <v>2482</v>
      </c>
      <c r="AD466" s="28">
        <f t="shared" si="365"/>
        <v>0.105</v>
      </c>
      <c r="AE466" s="28">
        <f t="shared" si="365"/>
        <v>1.667E-16</v>
      </c>
      <c r="AF466" s="28">
        <v>3.5410000000000001E-5</v>
      </c>
      <c r="AG466" s="28">
        <f t="shared" si="366"/>
        <v>4.4729999999999998E-4</v>
      </c>
      <c r="AH466" s="28">
        <f t="shared" si="367"/>
        <v>1.516E-4</v>
      </c>
      <c r="AI466" s="28">
        <f t="shared" si="368"/>
        <v>1.1370000000000001E-7</v>
      </c>
      <c r="AJ466" s="28">
        <f t="shared" si="369"/>
        <v>1.2789999999999999</v>
      </c>
      <c r="AK466" s="28">
        <f t="shared" si="370"/>
        <v>8.6499999999999994E-2</v>
      </c>
      <c r="AL466" s="28">
        <f t="shared" si="371"/>
        <v>1.1043000000000001</v>
      </c>
      <c r="AM466" s="28">
        <f t="shared" si="372"/>
        <v>0</v>
      </c>
      <c r="AN466" s="28">
        <f t="shared" si="373"/>
        <v>0</v>
      </c>
      <c r="AO466" s="28">
        <f t="shared" si="378"/>
        <v>1.1908000000000001</v>
      </c>
      <c r="AP466" s="47">
        <f t="shared" si="379"/>
        <v>0</v>
      </c>
    </row>
    <row r="467" spans="1:42" x14ac:dyDescent="0.3">
      <c r="A467">
        <v>2483</v>
      </c>
      <c r="B467" s="28">
        <f t="shared" si="344"/>
        <v>4.0300000000000002E-2</v>
      </c>
      <c r="C467" s="28">
        <f t="shared" si="344"/>
        <v>3.7399999999999997E-14</v>
      </c>
      <c r="D467" s="28">
        <f t="shared" si="345"/>
        <v>2.73E-5</v>
      </c>
      <c r="E467" s="28">
        <f t="shared" si="346"/>
        <v>2.6800000000000001E-4</v>
      </c>
      <c r="F467" s="28">
        <f t="shared" si="347"/>
        <v>6.0300000000000002E-5</v>
      </c>
      <c r="G467" s="28">
        <f t="shared" si="348"/>
        <v>1.37E-7</v>
      </c>
      <c r="H467" s="28">
        <f t="shared" si="349"/>
        <v>0.40600000000000003</v>
      </c>
      <c r="I467" s="28">
        <f t="shared" si="350"/>
        <v>5.69</v>
      </c>
      <c r="J467" s="28">
        <f t="shared" si="351"/>
        <v>0.46100000000000002</v>
      </c>
      <c r="K467" s="28">
        <f t="shared" si="352"/>
        <v>3.5300000000000002E-4</v>
      </c>
      <c r="L467" s="28">
        <f t="shared" si="353"/>
        <v>9.2799999999999994E-9</v>
      </c>
      <c r="M467" s="28">
        <f t="shared" si="374"/>
        <v>6.1510000000000007</v>
      </c>
      <c r="N467" s="28">
        <f t="shared" si="375"/>
        <v>3.5300928000000001E-4</v>
      </c>
      <c r="O467">
        <v>2483</v>
      </c>
      <c r="P467" s="47">
        <f t="shared" si="354"/>
        <v>6.8040000000000003E-2</v>
      </c>
      <c r="Q467" s="47">
        <f t="shared" si="355"/>
        <v>1.0656E-13</v>
      </c>
      <c r="R467" s="47">
        <f t="shared" si="356"/>
        <v>4.5720000000000003E-5</v>
      </c>
      <c r="S467" s="47">
        <f t="shared" si="357"/>
        <v>4.572E-4</v>
      </c>
      <c r="T467" s="47">
        <f t="shared" si="358"/>
        <v>9.6840000000000001E-5</v>
      </c>
      <c r="U467" s="47">
        <f t="shared" si="359"/>
        <v>2.5524000000000001E-8</v>
      </c>
      <c r="V467" s="47">
        <f t="shared" si="360"/>
        <v>0.61919999999999997</v>
      </c>
      <c r="W467" s="47">
        <f t="shared" si="361"/>
        <v>3.7440000000000002</v>
      </c>
      <c r="X467" s="47">
        <f t="shared" si="362"/>
        <v>0.79559999999999997</v>
      </c>
      <c r="Y467" s="47">
        <f t="shared" si="363"/>
        <v>5.3279999999999998E-5</v>
      </c>
      <c r="Z467" s="47">
        <f t="shared" si="364"/>
        <v>1.3104E-3</v>
      </c>
      <c r="AA467" s="47">
        <f t="shared" si="376"/>
        <v>4.5396000000000001</v>
      </c>
      <c r="AB467" s="47">
        <f t="shared" si="377"/>
        <v>1.3636799999999999E-3</v>
      </c>
      <c r="AC467">
        <v>2483</v>
      </c>
      <c r="AD467" s="28">
        <f t="shared" si="365"/>
        <v>0.105</v>
      </c>
      <c r="AE467" s="28">
        <f t="shared" si="365"/>
        <v>1.667E-16</v>
      </c>
      <c r="AF467" s="28">
        <v>3.5410000000000001E-5</v>
      </c>
      <c r="AG467" s="28">
        <f t="shared" si="366"/>
        <v>4.4729999999999998E-4</v>
      </c>
      <c r="AH467" s="28">
        <f t="shared" si="367"/>
        <v>1.516E-4</v>
      </c>
      <c r="AI467" s="28">
        <f t="shared" si="368"/>
        <v>1.1370000000000001E-7</v>
      </c>
      <c r="AJ467" s="28">
        <f t="shared" si="369"/>
        <v>1.2789999999999999</v>
      </c>
      <c r="AK467" s="28">
        <f t="shared" si="370"/>
        <v>8.6499999999999994E-2</v>
      </c>
      <c r="AL467" s="28">
        <f t="shared" si="371"/>
        <v>1.1043000000000001</v>
      </c>
      <c r="AM467" s="28">
        <f t="shared" si="372"/>
        <v>0</v>
      </c>
      <c r="AN467" s="28">
        <f t="shared" si="373"/>
        <v>0</v>
      </c>
      <c r="AO467" s="28">
        <f t="shared" si="378"/>
        <v>1.1908000000000001</v>
      </c>
      <c r="AP467" s="47">
        <f t="shared" si="379"/>
        <v>0</v>
      </c>
    </row>
    <row r="468" spans="1:42" x14ac:dyDescent="0.3">
      <c r="A468">
        <v>2484</v>
      </c>
      <c r="B468" s="28">
        <f t="shared" si="344"/>
        <v>4.0300000000000002E-2</v>
      </c>
      <c r="C468" s="28">
        <f t="shared" si="344"/>
        <v>3.7399999999999997E-14</v>
      </c>
      <c r="D468" s="28">
        <f t="shared" si="345"/>
        <v>2.73E-5</v>
      </c>
      <c r="E468" s="28">
        <f t="shared" si="346"/>
        <v>2.6800000000000001E-4</v>
      </c>
      <c r="F468" s="28">
        <f t="shared" si="347"/>
        <v>6.0300000000000002E-5</v>
      </c>
      <c r="G468" s="28">
        <f t="shared" si="348"/>
        <v>1.37E-7</v>
      </c>
      <c r="H468" s="28">
        <f t="shared" si="349"/>
        <v>0.40600000000000003</v>
      </c>
      <c r="I468" s="28">
        <f t="shared" si="350"/>
        <v>5.69</v>
      </c>
      <c r="J468" s="28">
        <f t="shared" si="351"/>
        <v>0.46100000000000002</v>
      </c>
      <c r="K468" s="28">
        <f t="shared" si="352"/>
        <v>3.5300000000000002E-4</v>
      </c>
      <c r="L468" s="28">
        <f t="shared" si="353"/>
        <v>9.2799999999999994E-9</v>
      </c>
      <c r="M468" s="28">
        <f t="shared" si="374"/>
        <v>6.1510000000000007</v>
      </c>
      <c r="N468" s="28">
        <f t="shared" si="375"/>
        <v>3.5300928000000001E-4</v>
      </c>
      <c r="O468">
        <v>2484</v>
      </c>
      <c r="P468" s="47">
        <f t="shared" si="354"/>
        <v>6.8040000000000003E-2</v>
      </c>
      <c r="Q468" s="47">
        <f t="shared" si="355"/>
        <v>1.0656E-13</v>
      </c>
      <c r="R468" s="47">
        <f t="shared" si="356"/>
        <v>4.5720000000000003E-5</v>
      </c>
      <c r="S468" s="47">
        <f t="shared" si="357"/>
        <v>4.572E-4</v>
      </c>
      <c r="T468" s="47">
        <f t="shared" si="358"/>
        <v>9.6840000000000001E-5</v>
      </c>
      <c r="U468" s="47">
        <f t="shared" si="359"/>
        <v>2.5524000000000001E-8</v>
      </c>
      <c r="V468" s="47">
        <f t="shared" si="360"/>
        <v>0.61919999999999997</v>
      </c>
      <c r="W468" s="47">
        <f t="shared" si="361"/>
        <v>3.7440000000000002</v>
      </c>
      <c r="X468" s="47">
        <f t="shared" si="362"/>
        <v>0.79559999999999997</v>
      </c>
      <c r="Y468" s="47">
        <f t="shared" si="363"/>
        <v>5.3279999999999998E-5</v>
      </c>
      <c r="Z468" s="47">
        <f t="shared" si="364"/>
        <v>1.3104E-3</v>
      </c>
      <c r="AA468" s="47">
        <f t="shared" si="376"/>
        <v>4.5396000000000001</v>
      </c>
      <c r="AB468" s="47">
        <f t="shared" si="377"/>
        <v>1.3636799999999999E-3</v>
      </c>
      <c r="AC468">
        <v>2484</v>
      </c>
      <c r="AD468" s="28">
        <f t="shared" si="365"/>
        <v>0.105</v>
      </c>
      <c r="AE468" s="28">
        <f t="shared" si="365"/>
        <v>1.667E-16</v>
      </c>
      <c r="AF468" s="28">
        <v>3.5410000000000001E-5</v>
      </c>
      <c r="AG468" s="28">
        <f t="shared" si="366"/>
        <v>4.4729999999999998E-4</v>
      </c>
      <c r="AH468" s="28">
        <f t="shared" si="367"/>
        <v>1.516E-4</v>
      </c>
      <c r="AI468" s="28">
        <f t="shared" si="368"/>
        <v>1.1370000000000001E-7</v>
      </c>
      <c r="AJ468" s="28">
        <f t="shared" si="369"/>
        <v>1.2789999999999999</v>
      </c>
      <c r="AK468" s="28">
        <f t="shared" si="370"/>
        <v>8.6499999999999994E-2</v>
      </c>
      <c r="AL468" s="28">
        <f t="shared" si="371"/>
        <v>1.1043000000000001</v>
      </c>
      <c r="AM468" s="28">
        <f t="shared" si="372"/>
        <v>0</v>
      </c>
      <c r="AN468" s="28">
        <f t="shared" si="373"/>
        <v>0</v>
      </c>
      <c r="AO468" s="28">
        <f t="shared" si="378"/>
        <v>1.1908000000000001</v>
      </c>
      <c r="AP468" s="47">
        <f t="shared" si="379"/>
        <v>0</v>
      </c>
    </row>
    <row r="469" spans="1:42" x14ac:dyDescent="0.3">
      <c r="A469">
        <v>2485</v>
      </c>
      <c r="B469" s="28">
        <f t="shared" si="344"/>
        <v>4.0300000000000002E-2</v>
      </c>
      <c r="C469" s="28">
        <f t="shared" si="344"/>
        <v>3.7399999999999997E-14</v>
      </c>
      <c r="D469" s="28">
        <f t="shared" si="345"/>
        <v>2.73E-5</v>
      </c>
      <c r="E469" s="28">
        <f t="shared" si="346"/>
        <v>2.6800000000000001E-4</v>
      </c>
      <c r="F469" s="28">
        <f t="shared" si="347"/>
        <v>6.0300000000000002E-5</v>
      </c>
      <c r="G469" s="28">
        <f t="shared" si="348"/>
        <v>1.37E-7</v>
      </c>
      <c r="H469" s="28">
        <f t="shared" si="349"/>
        <v>0.40600000000000003</v>
      </c>
      <c r="I469" s="28">
        <f t="shared" si="350"/>
        <v>5.69</v>
      </c>
      <c r="J469" s="28">
        <f t="shared" si="351"/>
        <v>0.46100000000000002</v>
      </c>
      <c r="K469" s="28">
        <f t="shared" si="352"/>
        <v>3.5300000000000002E-4</v>
      </c>
      <c r="L469" s="28">
        <f t="shared" si="353"/>
        <v>9.2799999999999994E-9</v>
      </c>
      <c r="M469" s="28">
        <f t="shared" si="374"/>
        <v>6.1510000000000007</v>
      </c>
      <c r="N469" s="28">
        <f t="shared" si="375"/>
        <v>3.5300928000000001E-4</v>
      </c>
      <c r="O469">
        <v>2485</v>
      </c>
      <c r="P469" s="47">
        <f t="shared" si="354"/>
        <v>6.8040000000000003E-2</v>
      </c>
      <c r="Q469" s="47">
        <f t="shared" si="355"/>
        <v>1.0656E-13</v>
      </c>
      <c r="R469" s="47">
        <f t="shared" si="356"/>
        <v>4.5720000000000003E-5</v>
      </c>
      <c r="S469" s="47">
        <f t="shared" si="357"/>
        <v>4.572E-4</v>
      </c>
      <c r="T469" s="47">
        <f t="shared" si="358"/>
        <v>9.6840000000000001E-5</v>
      </c>
      <c r="U469" s="47">
        <f t="shared" si="359"/>
        <v>2.5524000000000001E-8</v>
      </c>
      <c r="V469" s="47">
        <f t="shared" si="360"/>
        <v>0.61919999999999997</v>
      </c>
      <c r="W469" s="47">
        <f t="shared" si="361"/>
        <v>3.7440000000000002</v>
      </c>
      <c r="X469" s="47">
        <f t="shared" si="362"/>
        <v>0.79559999999999997</v>
      </c>
      <c r="Y469" s="47">
        <f t="shared" si="363"/>
        <v>5.3279999999999998E-5</v>
      </c>
      <c r="Z469" s="47">
        <f t="shared" si="364"/>
        <v>1.3104E-3</v>
      </c>
      <c r="AA469" s="47">
        <f t="shared" si="376"/>
        <v>4.5396000000000001</v>
      </c>
      <c r="AB469" s="47">
        <f t="shared" si="377"/>
        <v>1.3636799999999999E-3</v>
      </c>
      <c r="AC469">
        <v>2485</v>
      </c>
      <c r="AD469" s="28">
        <f t="shared" si="365"/>
        <v>0.105</v>
      </c>
      <c r="AE469" s="28">
        <f t="shared" si="365"/>
        <v>1.667E-16</v>
      </c>
      <c r="AF469" s="28">
        <v>3.5410000000000001E-5</v>
      </c>
      <c r="AG469" s="28">
        <f t="shared" si="366"/>
        <v>4.4729999999999998E-4</v>
      </c>
      <c r="AH469" s="28">
        <f t="shared" si="367"/>
        <v>1.516E-4</v>
      </c>
      <c r="AI469" s="28">
        <f t="shared" si="368"/>
        <v>1.1370000000000001E-7</v>
      </c>
      <c r="AJ469" s="28">
        <f t="shared" si="369"/>
        <v>1.2789999999999999</v>
      </c>
      <c r="AK469" s="28">
        <f t="shared" si="370"/>
        <v>8.6499999999999994E-2</v>
      </c>
      <c r="AL469" s="28">
        <f t="shared" si="371"/>
        <v>1.1043000000000001</v>
      </c>
      <c r="AM469" s="28">
        <f t="shared" si="372"/>
        <v>0</v>
      </c>
      <c r="AN469" s="28">
        <f t="shared" si="373"/>
        <v>0</v>
      </c>
      <c r="AO469" s="28">
        <f t="shared" si="378"/>
        <v>1.1908000000000001</v>
      </c>
      <c r="AP469" s="47">
        <f t="shared" si="379"/>
        <v>0</v>
      </c>
    </row>
    <row r="470" spans="1:42" x14ac:dyDescent="0.3">
      <c r="A470">
        <v>2486</v>
      </c>
      <c r="B470" s="28">
        <f t="shared" si="344"/>
        <v>4.0300000000000002E-2</v>
      </c>
      <c r="C470" s="28">
        <f t="shared" si="344"/>
        <v>3.7399999999999997E-14</v>
      </c>
      <c r="D470" s="28">
        <f t="shared" si="345"/>
        <v>2.73E-5</v>
      </c>
      <c r="E470" s="28">
        <f t="shared" si="346"/>
        <v>2.6800000000000001E-4</v>
      </c>
      <c r="F470" s="28">
        <f t="shared" si="347"/>
        <v>6.0300000000000002E-5</v>
      </c>
      <c r="G470" s="28">
        <f t="shared" si="348"/>
        <v>1.37E-7</v>
      </c>
      <c r="H470" s="28">
        <f t="shared" si="349"/>
        <v>0.40600000000000003</v>
      </c>
      <c r="I470" s="28">
        <f t="shared" si="350"/>
        <v>5.69</v>
      </c>
      <c r="J470" s="28">
        <f t="shared" si="351"/>
        <v>0.46100000000000002</v>
      </c>
      <c r="K470" s="28">
        <f t="shared" si="352"/>
        <v>3.5300000000000002E-4</v>
      </c>
      <c r="L470" s="28">
        <f t="shared" si="353"/>
        <v>9.2799999999999994E-9</v>
      </c>
      <c r="M470" s="28">
        <f t="shared" si="374"/>
        <v>6.1510000000000007</v>
      </c>
      <c r="N470" s="28">
        <f t="shared" si="375"/>
        <v>3.5300928000000001E-4</v>
      </c>
      <c r="O470">
        <v>2486</v>
      </c>
      <c r="P470" s="47">
        <f t="shared" si="354"/>
        <v>6.8040000000000003E-2</v>
      </c>
      <c r="Q470" s="47">
        <f t="shared" si="355"/>
        <v>1.0656E-13</v>
      </c>
      <c r="R470" s="47">
        <f t="shared" si="356"/>
        <v>4.5720000000000003E-5</v>
      </c>
      <c r="S470" s="47">
        <f t="shared" si="357"/>
        <v>4.572E-4</v>
      </c>
      <c r="T470" s="47">
        <f t="shared" si="358"/>
        <v>9.6840000000000001E-5</v>
      </c>
      <c r="U470" s="47">
        <f t="shared" si="359"/>
        <v>2.5524000000000001E-8</v>
      </c>
      <c r="V470" s="47">
        <f t="shared" si="360"/>
        <v>0.61919999999999997</v>
      </c>
      <c r="W470" s="47">
        <f t="shared" si="361"/>
        <v>3.7440000000000002</v>
      </c>
      <c r="X470" s="47">
        <f t="shared" si="362"/>
        <v>0.79559999999999997</v>
      </c>
      <c r="Y470" s="47">
        <f t="shared" si="363"/>
        <v>5.3279999999999998E-5</v>
      </c>
      <c r="Z470" s="47">
        <f t="shared" si="364"/>
        <v>1.3104E-3</v>
      </c>
      <c r="AA470" s="47">
        <f t="shared" si="376"/>
        <v>4.5396000000000001</v>
      </c>
      <c r="AB470" s="47">
        <f t="shared" si="377"/>
        <v>1.3636799999999999E-3</v>
      </c>
      <c r="AC470">
        <v>2486</v>
      </c>
      <c r="AD470" s="28">
        <f t="shared" si="365"/>
        <v>0.105</v>
      </c>
      <c r="AE470" s="28">
        <f t="shared" si="365"/>
        <v>1.667E-16</v>
      </c>
      <c r="AF470" s="28">
        <v>3.5410000000000001E-5</v>
      </c>
      <c r="AG470" s="28">
        <f t="shared" si="366"/>
        <v>4.4729999999999998E-4</v>
      </c>
      <c r="AH470" s="28">
        <f t="shared" si="367"/>
        <v>1.516E-4</v>
      </c>
      <c r="AI470" s="28">
        <f t="shared" si="368"/>
        <v>1.1370000000000001E-7</v>
      </c>
      <c r="AJ470" s="28">
        <f t="shared" si="369"/>
        <v>1.2789999999999999</v>
      </c>
      <c r="AK470" s="28">
        <f t="shared" si="370"/>
        <v>8.6499999999999994E-2</v>
      </c>
      <c r="AL470" s="28">
        <f t="shared" si="371"/>
        <v>1.1043000000000001</v>
      </c>
      <c r="AM470" s="28">
        <f t="shared" si="372"/>
        <v>0</v>
      </c>
      <c r="AN470" s="28">
        <f t="shared" si="373"/>
        <v>0</v>
      </c>
      <c r="AO470" s="28">
        <f t="shared" si="378"/>
        <v>1.1908000000000001</v>
      </c>
      <c r="AP470" s="47">
        <f t="shared" si="379"/>
        <v>0</v>
      </c>
    </row>
    <row r="471" spans="1:42" x14ac:dyDescent="0.3">
      <c r="A471">
        <v>2487</v>
      </c>
      <c r="B471" s="28">
        <f t="shared" si="344"/>
        <v>4.0300000000000002E-2</v>
      </c>
      <c r="C471" s="28">
        <f t="shared" si="344"/>
        <v>3.7399999999999997E-14</v>
      </c>
      <c r="D471" s="28">
        <f t="shared" si="345"/>
        <v>2.73E-5</v>
      </c>
      <c r="E471" s="28">
        <f t="shared" si="346"/>
        <v>2.6800000000000001E-4</v>
      </c>
      <c r="F471" s="28">
        <f t="shared" si="347"/>
        <v>6.0300000000000002E-5</v>
      </c>
      <c r="G471" s="28">
        <f t="shared" si="348"/>
        <v>1.37E-7</v>
      </c>
      <c r="H471" s="28">
        <f t="shared" si="349"/>
        <v>0.40600000000000003</v>
      </c>
      <c r="I471" s="28">
        <f t="shared" si="350"/>
        <v>5.69</v>
      </c>
      <c r="J471" s="28">
        <f t="shared" si="351"/>
        <v>0.46100000000000002</v>
      </c>
      <c r="K471" s="28">
        <f t="shared" si="352"/>
        <v>3.5300000000000002E-4</v>
      </c>
      <c r="L471" s="28">
        <f t="shared" si="353"/>
        <v>9.2799999999999994E-9</v>
      </c>
      <c r="M471" s="28">
        <f t="shared" si="374"/>
        <v>6.1510000000000007</v>
      </c>
      <c r="N471" s="28">
        <f t="shared" si="375"/>
        <v>3.5300928000000001E-4</v>
      </c>
      <c r="O471">
        <v>2487</v>
      </c>
      <c r="P471" s="47">
        <f t="shared" si="354"/>
        <v>6.8040000000000003E-2</v>
      </c>
      <c r="Q471" s="47">
        <f t="shared" si="355"/>
        <v>1.0656E-13</v>
      </c>
      <c r="R471" s="47">
        <f t="shared" si="356"/>
        <v>4.5720000000000003E-5</v>
      </c>
      <c r="S471" s="47">
        <f t="shared" si="357"/>
        <v>4.572E-4</v>
      </c>
      <c r="T471" s="47">
        <f t="shared" si="358"/>
        <v>9.6840000000000001E-5</v>
      </c>
      <c r="U471" s="47">
        <f t="shared" si="359"/>
        <v>2.5524000000000001E-8</v>
      </c>
      <c r="V471" s="47">
        <f t="shared" si="360"/>
        <v>0.61919999999999997</v>
      </c>
      <c r="W471" s="47">
        <f t="shared" si="361"/>
        <v>3.7440000000000002</v>
      </c>
      <c r="X471" s="47">
        <f t="shared" si="362"/>
        <v>0.79559999999999997</v>
      </c>
      <c r="Y471" s="47">
        <f t="shared" si="363"/>
        <v>5.3279999999999998E-5</v>
      </c>
      <c r="Z471" s="47">
        <f t="shared" si="364"/>
        <v>1.3104E-3</v>
      </c>
      <c r="AA471" s="47">
        <f t="shared" si="376"/>
        <v>4.5396000000000001</v>
      </c>
      <c r="AB471" s="47">
        <f t="shared" si="377"/>
        <v>1.3636799999999999E-3</v>
      </c>
      <c r="AC471">
        <v>2487</v>
      </c>
      <c r="AD471" s="28">
        <f t="shared" si="365"/>
        <v>0.105</v>
      </c>
      <c r="AE471" s="28">
        <f t="shared" si="365"/>
        <v>1.667E-16</v>
      </c>
      <c r="AF471" s="28">
        <v>3.5410000000000001E-5</v>
      </c>
      <c r="AG471" s="28">
        <f t="shared" si="366"/>
        <v>4.4729999999999998E-4</v>
      </c>
      <c r="AH471" s="28">
        <f t="shared" si="367"/>
        <v>1.516E-4</v>
      </c>
      <c r="AI471" s="28">
        <f t="shared" si="368"/>
        <v>1.1370000000000001E-7</v>
      </c>
      <c r="AJ471" s="28">
        <f t="shared" si="369"/>
        <v>1.2789999999999999</v>
      </c>
      <c r="AK471" s="28">
        <f t="shared" si="370"/>
        <v>8.6499999999999994E-2</v>
      </c>
      <c r="AL471" s="28">
        <f t="shared" si="371"/>
        <v>1.1043000000000001</v>
      </c>
      <c r="AM471" s="28">
        <f t="shared" si="372"/>
        <v>0</v>
      </c>
      <c r="AN471" s="28">
        <f t="shared" si="373"/>
        <v>0</v>
      </c>
      <c r="AO471" s="28">
        <f t="shared" si="378"/>
        <v>1.1908000000000001</v>
      </c>
      <c r="AP471" s="47">
        <f t="shared" si="379"/>
        <v>0</v>
      </c>
    </row>
    <row r="472" spans="1:42" x14ac:dyDescent="0.3">
      <c r="A472">
        <v>2488</v>
      </c>
      <c r="B472" s="28">
        <f t="shared" si="344"/>
        <v>4.0300000000000002E-2</v>
      </c>
      <c r="C472" s="28">
        <f t="shared" si="344"/>
        <v>3.7399999999999997E-14</v>
      </c>
      <c r="D472" s="28">
        <f t="shared" si="345"/>
        <v>2.73E-5</v>
      </c>
      <c r="E472" s="28">
        <f t="shared" si="346"/>
        <v>2.6800000000000001E-4</v>
      </c>
      <c r="F472" s="28">
        <f t="shared" si="347"/>
        <v>6.0300000000000002E-5</v>
      </c>
      <c r="G472" s="28">
        <f t="shared" si="348"/>
        <v>1.37E-7</v>
      </c>
      <c r="H472" s="28">
        <f t="shared" si="349"/>
        <v>0.40600000000000003</v>
      </c>
      <c r="I472" s="28">
        <f t="shared" si="350"/>
        <v>5.69</v>
      </c>
      <c r="J472" s="28">
        <f t="shared" si="351"/>
        <v>0.46100000000000002</v>
      </c>
      <c r="K472" s="28">
        <f t="shared" si="352"/>
        <v>3.5300000000000002E-4</v>
      </c>
      <c r="L472" s="28">
        <f t="shared" si="353"/>
        <v>9.2799999999999994E-9</v>
      </c>
      <c r="M472" s="28">
        <f t="shared" si="374"/>
        <v>6.1510000000000007</v>
      </c>
      <c r="N472" s="28">
        <f t="shared" si="375"/>
        <v>3.5300928000000001E-4</v>
      </c>
      <c r="O472">
        <v>2488</v>
      </c>
      <c r="P472" s="47">
        <f t="shared" si="354"/>
        <v>6.8040000000000003E-2</v>
      </c>
      <c r="Q472" s="47">
        <f t="shared" si="355"/>
        <v>1.0656E-13</v>
      </c>
      <c r="R472" s="47">
        <f t="shared" si="356"/>
        <v>4.5720000000000003E-5</v>
      </c>
      <c r="S472" s="47">
        <f t="shared" si="357"/>
        <v>4.572E-4</v>
      </c>
      <c r="T472" s="47">
        <f t="shared" si="358"/>
        <v>9.6840000000000001E-5</v>
      </c>
      <c r="U472" s="47">
        <f t="shared" si="359"/>
        <v>2.5524000000000001E-8</v>
      </c>
      <c r="V472" s="47">
        <f t="shared" si="360"/>
        <v>0.61919999999999997</v>
      </c>
      <c r="W472" s="47">
        <f t="shared" si="361"/>
        <v>3.7440000000000002</v>
      </c>
      <c r="X472" s="47">
        <f t="shared" si="362"/>
        <v>0.79559999999999997</v>
      </c>
      <c r="Y472" s="47">
        <f t="shared" si="363"/>
        <v>5.3279999999999998E-5</v>
      </c>
      <c r="Z472" s="47">
        <f t="shared" si="364"/>
        <v>1.3104E-3</v>
      </c>
      <c r="AA472" s="47">
        <f t="shared" si="376"/>
        <v>4.5396000000000001</v>
      </c>
      <c r="AB472" s="47">
        <f t="shared" si="377"/>
        <v>1.3636799999999999E-3</v>
      </c>
      <c r="AC472">
        <v>2488</v>
      </c>
      <c r="AD472" s="28">
        <f t="shared" si="365"/>
        <v>0.105</v>
      </c>
      <c r="AE472" s="28">
        <f t="shared" si="365"/>
        <v>1.667E-16</v>
      </c>
      <c r="AF472" s="28">
        <v>3.5410000000000001E-5</v>
      </c>
      <c r="AG472" s="28">
        <f t="shared" si="366"/>
        <v>4.4729999999999998E-4</v>
      </c>
      <c r="AH472" s="28">
        <f t="shared" si="367"/>
        <v>1.516E-4</v>
      </c>
      <c r="AI472" s="28">
        <f t="shared" si="368"/>
        <v>1.1370000000000001E-7</v>
      </c>
      <c r="AJ472" s="28">
        <f t="shared" si="369"/>
        <v>1.2789999999999999</v>
      </c>
      <c r="AK472" s="28">
        <f t="shared" si="370"/>
        <v>8.6499999999999994E-2</v>
      </c>
      <c r="AL472" s="28">
        <f t="shared" si="371"/>
        <v>1.1043000000000001</v>
      </c>
      <c r="AM472" s="28">
        <f t="shared" si="372"/>
        <v>0</v>
      </c>
      <c r="AN472" s="28">
        <f t="shared" si="373"/>
        <v>0</v>
      </c>
      <c r="AO472" s="28">
        <f t="shared" si="378"/>
        <v>1.1908000000000001</v>
      </c>
      <c r="AP472" s="47">
        <f t="shared" si="379"/>
        <v>0</v>
      </c>
    </row>
    <row r="473" spans="1:42" x14ac:dyDescent="0.3">
      <c r="A473">
        <v>2489</v>
      </c>
      <c r="B473" s="28">
        <f t="shared" si="344"/>
        <v>4.0300000000000002E-2</v>
      </c>
      <c r="C473" s="28">
        <f t="shared" si="344"/>
        <v>3.7399999999999997E-14</v>
      </c>
      <c r="D473" s="28">
        <f t="shared" si="345"/>
        <v>2.73E-5</v>
      </c>
      <c r="E473" s="28">
        <f t="shared" si="346"/>
        <v>2.6800000000000001E-4</v>
      </c>
      <c r="F473" s="28">
        <f t="shared" si="347"/>
        <v>6.0300000000000002E-5</v>
      </c>
      <c r="G473" s="28">
        <f t="shared" si="348"/>
        <v>1.37E-7</v>
      </c>
      <c r="H473" s="28">
        <f t="shared" si="349"/>
        <v>0.40600000000000003</v>
      </c>
      <c r="I473" s="28">
        <f t="shared" si="350"/>
        <v>5.69</v>
      </c>
      <c r="J473" s="28">
        <f t="shared" si="351"/>
        <v>0.46100000000000002</v>
      </c>
      <c r="K473" s="28">
        <f t="shared" si="352"/>
        <v>3.5300000000000002E-4</v>
      </c>
      <c r="L473" s="28">
        <f t="shared" si="353"/>
        <v>9.2799999999999994E-9</v>
      </c>
      <c r="M473" s="28">
        <f t="shared" si="374"/>
        <v>6.1510000000000007</v>
      </c>
      <c r="N473" s="28">
        <f t="shared" si="375"/>
        <v>3.5300928000000001E-4</v>
      </c>
      <c r="O473">
        <v>2489</v>
      </c>
      <c r="P473" s="47">
        <f t="shared" si="354"/>
        <v>6.8040000000000003E-2</v>
      </c>
      <c r="Q473" s="47">
        <f t="shared" si="355"/>
        <v>1.0656E-13</v>
      </c>
      <c r="R473" s="47">
        <f t="shared" si="356"/>
        <v>4.5720000000000003E-5</v>
      </c>
      <c r="S473" s="47">
        <f t="shared" si="357"/>
        <v>4.572E-4</v>
      </c>
      <c r="T473" s="47">
        <f t="shared" si="358"/>
        <v>9.6840000000000001E-5</v>
      </c>
      <c r="U473" s="47">
        <f t="shared" si="359"/>
        <v>2.5524000000000001E-8</v>
      </c>
      <c r="V473" s="47">
        <f t="shared" si="360"/>
        <v>0.61919999999999997</v>
      </c>
      <c r="W473" s="47">
        <f t="shared" si="361"/>
        <v>3.7440000000000002</v>
      </c>
      <c r="X473" s="47">
        <f t="shared" si="362"/>
        <v>0.79559999999999997</v>
      </c>
      <c r="Y473" s="47">
        <f t="shared" si="363"/>
        <v>5.3279999999999998E-5</v>
      </c>
      <c r="Z473" s="47">
        <f t="shared" si="364"/>
        <v>1.3104E-3</v>
      </c>
      <c r="AA473" s="47">
        <f t="shared" si="376"/>
        <v>4.5396000000000001</v>
      </c>
      <c r="AB473" s="47">
        <f t="shared" si="377"/>
        <v>1.3636799999999999E-3</v>
      </c>
      <c r="AC473">
        <v>2489</v>
      </c>
      <c r="AD473" s="28">
        <f t="shared" si="365"/>
        <v>0.105</v>
      </c>
      <c r="AE473" s="28">
        <f t="shared" ref="AE473" si="380">AE472</f>
        <v>1.667E-16</v>
      </c>
      <c r="AF473" s="28">
        <v>3.5410000000000001E-5</v>
      </c>
      <c r="AG473" s="28">
        <f t="shared" si="366"/>
        <v>4.4729999999999998E-4</v>
      </c>
      <c r="AH473" s="28">
        <f t="shared" si="367"/>
        <v>1.516E-4</v>
      </c>
      <c r="AI473" s="28">
        <f t="shared" si="368"/>
        <v>1.1370000000000001E-7</v>
      </c>
      <c r="AJ473" s="28">
        <f t="shared" si="369"/>
        <v>1.2789999999999999</v>
      </c>
      <c r="AK473" s="28">
        <f t="shared" si="370"/>
        <v>8.6499999999999994E-2</v>
      </c>
      <c r="AL473" s="28">
        <f t="shared" si="371"/>
        <v>1.1043000000000001</v>
      </c>
      <c r="AM473" s="28">
        <f t="shared" si="372"/>
        <v>0</v>
      </c>
      <c r="AN473" s="28">
        <f t="shared" si="373"/>
        <v>0</v>
      </c>
      <c r="AO473" s="28">
        <f t="shared" si="378"/>
        <v>1.1908000000000001</v>
      </c>
      <c r="AP473" s="47">
        <f t="shared" si="379"/>
        <v>0</v>
      </c>
    </row>
    <row r="474" spans="1:42" x14ac:dyDescent="0.3">
      <c r="A474">
        <v>2490</v>
      </c>
      <c r="B474" s="28">
        <f t="shared" ref="B474:C487" si="381">B473</f>
        <v>4.0300000000000002E-2</v>
      </c>
      <c r="C474" s="28">
        <f t="shared" si="381"/>
        <v>3.7399999999999997E-14</v>
      </c>
      <c r="D474" s="28">
        <f t="shared" ref="D474:D487" si="382">D473</f>
        <v>2.73E-5</v>
      </c>
      <c r="E474" s="28">
        <f t="shared" ref="E474:E487" si="383">E473</f>
        <v>2.6800000000000001E-4</v>
      </c>
      <c r="F474" s="28">
        <f t="shared" ref="F474:F487" si="384">F473</f>
        <v>6.0300000000000002E-5</v>
      </c>
      <c r="G474" s="28">
        <f t="shared" ref="G474:G487" si="385">G473</f>
        <v>1.37E-7</v>
      </c>
      <c r="H474" s="28">
        <f t="shared" ref="H474:H487" si="386">H473</f>
        <v>0.40600000000000003</v>
      </c>
      <c r="I474" s="28">
        <f t="shared" ref="I474:I487" si="387">I473</f>
        <v>5.69</v>
      </c>
      <c r="J474" s="28">
        <f t="shared" ref="J474:J487" si="388">J473</f>
        <v>0.46100000000000002</v>
      </c>
      <c r="K474" s="28">
        <f t="shared" ref="K474:K487" si="389">K473</f>
        <v>3.5300000000000002E-4</v>
      </c>
      <c r="L474" s="28">
        <f t="shared" ref="L474:L487" si="390">L473</f>
        <v>9.2799999999999994E-9</v>
      </c>
      <c r="M474" s="28">
        <f t="shared" si="374"/>
        <v>6.1510000000000007</v>
      </c>
      <c r="N474" s="28">
        <f t="shared" si="375"/>
        <v>3.5300928000000001E-4</v>
      </c>
      <c r="O474">
        <v>2490</v>
      </c>
      <c r="P474" s="47">
        <f t="shared" ref="P474:P487" si="391">P473</f>
        <v>6.8040000000000003E-2</v>
      </c>
      <c r="Q474" s="47">
        <f t="shared" ref="Q474:Q487" si="392">Q473</f>
        <v>1.0656E-13</v>
      </c>
      <c r="R474" s="47">
        <f t="shared" ref="R474:R487" si="393">R473</f>
        <v>4.5720000000000003E-5</v>
      </c>
      <c r="S474" s="47">
        <f t="shared" ref="S474:S487" si="394">S473</f>
        <v>4.572E-4</v>
      </c>
      <c r="T474" s="47">
        <f t="shared" ref="T474:T487" si="395">T473</f>
        <v>9.6840000000000001E-5</v>
      </c>
      <c r="U474" s="47">
        <f t="shared" ref="U474:U487" si="396">U473</f>
        <v>2.5524000000000001E-8</v>
      </c>
      <c r="V474" s="47">
        <f t="shared" ref="V474:V487" si="397">V473</f>
        <v>0.61919999999999997</v>
      </c>
      <c r="W474" s="47">
        <f t="shared" ref="W474:W487" si="398">W473</f>
        <v>3.7440000000000002</v>
      </c>
      <c r="X474" s="47">
        <f t="shared" ref="X474:X487" si="399">X473</f>
        <v>0.79559999999999997</v>
      </c>
      <c r="Y474" s="47">
        <f t="shared" ref="Y474:Y487" si="400">Y473</f>
        <v>5.3279999999999998E-5</v>
      </c>
      <c r="Z474" s="47">
        <f t="shared" ref="Z474:Z487" si="401">Z473</f>
        <v>1.3104E-3</v>
      </c>
      <c r="AA474" s="47">
        <f t="shared" si="376"/>
        <v>4.5396000000000001</v>
      </c>
      <c r="AB474" s="47">
        <f t="shared" si="377"/>
        <v>1.3636799999999999E-3</v>
      </c>
      <c r="AC474">
        <v>2490</v>
      </c>
      <c r="AD474" s="28">
        <f t="shared" ref="AD474:AE487" si="402">AD473</f>
        <v>0.105</v>
      </c>
      <c r="AE474" s="28">
        <f t="shared" si="402"/>
        <v>1.667E-16</v>
      </c>
      <c r="AF474" s="28">
        <v>3.5410000000000001E-5</v>
      </c>
      <c r="AG474" s="28">
        <f t="shared" ref="AG474:AG487" si="403">AG473</f>
        <v>4.4729999999999998E-4</v>
      </c>
      <c r="AH474" s="28">
        <f t="shared" ref="AH474:AH487" si="404">AH473</f>
        <v>1.516E-4</v>
      </c>
      <c r="AI474" s="28">
        <f t="shared" ref="AI474:AI487" si="405">AI473</f>
        <v>1.1370000000000001E-7</v>
      </c>
      <c r="AJ474" s="28">
        <f t="shared" ref="AJ474:AJ487" si="406">AJ473</f>
        <v>1.2789999999999999</v>
      </c>
      <c r="AK474" s="28">
        <f t="shared" ref="AK474:AK487" si="407">AK473</f>
        <v>8.6499999999999994E-2</v>
      </c>
      <c r="AL474" s="28">
        <f t="shared" ref="AL474:AL487" si="408">AL473</f>
        <v>1.1043000000000001</v>
      </c>
      <c r="AM474" s="28">
        <f t="shared" ref="AM474:AM487" si="409">AM473</f>
        <v>0</v>
      </c>
      <c r="AN474" s="28">
        <f t="shared" ref="AN474:AN487" si="410">AN473</f>
        <v>0</v>
      </c>
      <c r="AO474" s="28">
        <f t="shared" si="378"/>
        <v>1.1908000000000001</v>
      </c>
      <c r="AP474" s="47">
        <f t="shared" si="379"/>
        <v>0</v>
      </c>
    </row>
    <row r="475" spans="1:42" x14ac:dyDescent="0.3">
      <c r="A475">
        <v>2491</v>
      </c>
      <c r="B475" s="28">
        <f t="shared" si="381"/>
        <v>4.0300000000000002E-2</v>
      </c>
      <c r="C475" s="28">
        <f t="shared" si="381"/>
        <v>3.7399999999999997E-14</v>
      </c>
      <c r="D475" s="28">
        <f t="shared" si="382"/>
        <v>2.73E-5</v>
      </c>
      <c r="E475" s="28">
        <f t="shared" si="383"/>
        <v>2.6800000000000001E-4</v>
      </c>
      <c r="F475" s="28">
        <f t="shared" si="384"/>
        <v>6.0300000000000002E-5</v>
      </c>
      <c r="G475" s="28">
        <f t="shared" si="385"/>
        <v>1.37E-7</v>
      </c>
      <c r="H475" s="28">
        <f t="shared" si="386"/>
        <v>0.40600000000000003</v>
      </c>
      <c r="I475" s="28">
        <f t="shared" si="387"/>
        <v>5.69</v>
      </c>
      <c r="J475" s="28">
        <f t="shared" si="388"/>
        <v>0.46100000000000002</v>
      </c>
      <c r="K475" s="28">
        <f t="shared" si="389"/>
        <v>3.5300000000000002E-4</v>
      </c>
      <c r="L475" s="28">
        <f t="shared" si="390"/>
        <v>9.2799999999999994E-9</v>
      </c>
      <c r="M475" s="28">
        <f t="shared" si="374"/>
        <v>6.1510000000000007</v>
      </c>
      <c r="N475" s="28">
        <f t="shared" si="375"/>
        <v>3.5300928000000001E-4</v>
      </c>
      <c r="O475">
        <v>2491</v>
      </c>
      <c r="P475" s="47">
        <f t="shared" si="391"/>
        <v>6.8040000000000003E-2</v>
      </c>
      <c r="Q475" s="47">
        <f t="shared" si="392"/>
        <v>1.0656E-13</v>
      </c>
      <c r="R475" s="47">
        <f t="shared" si="393"/>
        <v>4.5720000000000003E-5</v>
      </c>
      <c r="S475" s="47">
        <f t="shared" si="394"/>
        <v>4.572E-4</v>
      </c>
      <c r="T475" s="47">
        <f t="shared" si="395"/>
        <v>9.6840000000000001E-5</v>
      </c>
      <c r="U475" s="47">
        <f t="shared" si="396"/>
        <v>2.5524000000000001E-8</v>
      </c>
      <c r="V475" s="47">
        <f t="shared" si="397"/>
        <v>0.61919999999999997</v>
      </c>
      <c r="W475" s="47">
        <f t="shared" si="398"/>
        <v>3.7440000000000002</v>
      </c>
      <c r="X475" s="47">
        <f t="shared" si="399"/>
        <v>0.79559999999999997</v>
      </c>
      <c r="Y475" s="47">
        <f t="shared" si="400"/>
        <v>5.3279999999999998E-5</v>
      </c>
      <c r="Z475" s="47">
        <f t="shared" si="401"/>
        <v>1.3104E-3</v>
      </c>
      <c r="AA475" s="47">
        <f t="shared" si="376"/>
        <v>4.5396000000000001</v>
      </c>
      <c r="AB475" s="47">
        <f t="shared" si="377"/>
        <v>1.3636799999999999E-3</v>
      </c>
      <c r="AC475">
        <v>2491</v>
      </c>
      <c r="AD475" s="28">
        <f t="shared" si="402"/>
        <v>0.105</v>
      </c>
      <c r="AE475" s="28">
        <f t="shared" si="402"/>
        <v>1.667E-16</v>
      </c>
      <c r="AF475" s="28">
        <v>3.5410000000000001E-5</v>
      </c>
      <c r="AG475" s="28">
        <f t="shared" si="403"/>
        <v>4.4729999999999998E-4</v>
      </c>
      <c r="AH475" s="28">
        <f t="shared" si="404"/>
        <v>1.516E-4</v>
      </c>
      <c r="AI475" s="28">
        <f t="shared" si="405"/>
        <v>1.1370000000000001E-7</v>
      </c>
      <c r="AJ475" s="28">
        <f t="shared" si="406"/>
        <v>1.2789999999999999</v>
      </c>
      <c r="AK475" s="28">
        <f t="shared" si="407"/>
        <v>8.6499999999999994E-2</v>
      </c>
      <c r="AL475" s="28">
        <f t="shared" si="408"/>
        <v>1.1043000000000001</v>
      </c>
      <c r="AM475" s="28">
        <f t="shared" si="409"/>
        <v>0</v>
      </c>
      <c r="AN475" s="28">
        <f t="shared" si="410"/>
        <v>0</v>
      </c>
      <c r="AO475" s="28">
        <f t="shared" si="378"/>
        <v>1.1908000000000001</v>
      </c>
      <c r="AP475" s="47">
        <f t="shared" si="379"/>
        <v>0</v>
      </c>
    </row>
    <row r="476" spans="1:42" x14ac:dyDescent="0.3">
      <c r="A476">
        <v>2492</v>
      </c>
      <c r="B476" s="28">
        <f t="shared" si="381"/>
        <v>4.0300000000000002E-2</v>
      </c>
      <c r="C476" s="28">
        <f t="shared" si="381"/>
        <v>3.7399999999999997E-14</v>
      </c>
      <c r="D476" s="28">
        <f t="shared" si="382"/>
        <v>2.73E-5</v>
      </c>
      <c r="E476" s="28">
        <f t="shared" si="383"/>
        <v>2.6800000000000001E-4</v>
      </c>
      <c r="F476" s="28">
        <f t="shared" si="384"/>
        <v>6.0300000000000002E-5</v>
      </c>
      <c r="G476" s="28">
        <f t="shared" si="385"/>
        <v>1.37E-7</v>
      </c>
      <c r="H476" s="28">
        <f t="shared" si="386"/>
        <v>0.40600000000000003</v>
      </c>
      <c r="I476" s="28">
        <f t="shared" si="387"/>
        <v>5.69</v>
      </c>
      <c r="J476" s="28">
        <f t="shared" si="388"/>
        <v>0.46100000000000002</v>
      </c>
      <c r="K476" s="28">
        <f t="shared" si="389"/>
        <v>3.5300000000000002E-4</v>
      </c>
      <c r="L476" s="28">
        <f t="shared" si="390"/>
        <v>9.2799999999999994E-9</v>
      </c>
      <c r="M476" s="28">
        <f t="shared" si="374"/>
        <v>6.1510000000000007</v>
      </c>
      <c r="N476" s="28">
        <f t="shared" si="375"/>
        <v>3.5300928000000001E-4</v>
      </c>
      <c r="O476">
        <v>2492</v>
      </c>
      <c r="P476" s="47">
        <f t="shared" si="391"/>
        <v>6.8040000000000003E-2</v>
      </c>
      <c r="Q476" s="47">
        <f t="shared" si="392"/>
        <v>1.0656E-13</v>
      </c>
      <c r="R476" s="47">
        <f t="shared" si="393"/>
        <v>4.5720000000000003E-5</v>
      </c>
      <c r="S476" s="47">
        <f t="shared" si="394"/>
        <v>4.572E-4</v>
      </c>
      <c r="T476" s="47">
        <f t="shared" si="395"/>
        <v>9.6840000000000001E-5</v>
      </c>
      <c r="U476" s="47">
        <f t="shared" si="396"/>
        <v>2.5524000000000001E-8</v>
      </c>
      <c r="V476" s="47">
        <f t="shared" si="397"/>
        <v>0.61919999999999997</v>
      </c>
      <c r="W476" s="47">
        <f t="shared" si="398"/>
        <v>3.7440000000000002</v>
      </c>
      <c r="X476" s="47">
        <f t="shared" si="399"/>
        <v>0.79559999999999997</v>
      </c>
      <c r="Y476" s="47">
        <f t="shared" si="400"/>
        <v>5.3279999999999998E-5</v>
      </c>
      <c r="Z476" s="47">
        <f t="shared" si="401"/>
        <v>1.3104E-3</v>
      </c>
      <c r="AA476" s="47">
        <f t="shared" si="376"/>
        <v>4.5396000000000001</v>
      </c>
      <c r="AB476" s="47">
        <f t="shared" si="377"/>
        <v>1.3636799999999999E-3</v>
      </c>
      <c r="AC476">
        <v>2492</v>
      </c>
      <c r="AD476" s="28">
        <f t="shared" si="402"/>
        <v>0.105</v>
      </c>
      <c r="AE476" s="28">
        <f t="shared" si="402"/>
        <v>1.667E-16</v>
      </c>
      <c r="AF476" s="28">
        <v>3.5410000000000001E-5</v>
      </c>
      <c r="AG476" s="28">
        <f t="shared" si="403"/>
        <v>4.4729999999999998E-4</v>
      </c>
      <c r="AH476" s="28">
        <f t="shared" si="404"/>
        <v>1.516E-4</v>
      </c>
      <c r="AI476" s="28">
        <f t="shared" si="405"/>
        <v>1.1370000000000001E-7</v>
      </c>
      <c r="AJ476" s="28">
        <f t="shared" si="406"/>
        <v>1.2789999999999999</v>
      </c>
      <c r="AK476" s="28">
        <f t="shared" si="407"/>
        <v>8.6499999999999994E-2</v>
      </c>
      <c r="AL476" s="28">
        <f t="shared" si="408"/>
        <v>1.1043000000000001</v>
      </c>
      <c r="AM476" s="28">
        <f t="shared" si="409"/>
        <v>0</v>
      </c>
      <c r="AN476" s="28">
        <f t="shared" si="410"/>
        <v>0</v>
      </c>
      <c r="AO476" s="28">
        <f t="shared" si="378"/>
        <v>1.1908000000000001</v>
      </c>
      <c r="AP476" s="47">
        <f t="shared" si="379"/>
        <v>0</v>
      </c>
    </row>
    <row r="477" spans="1:42" x14ac:dyDescent="0.3">
      <c r="A477">
        <v>2493</v>
      </c>
      <c r="B477" s="28">
        <f t="shared" si="381"/>
        <v>4.0300000000000002E-2</v>
      </c>
      <c r="C477" s="28">
        <f t="shared" si="381"/>
        <v>3.7399999999999997E-14</v>
      </c>
      <c r="D477" s="28">
        <f t="shared" si="382"/>
        <v>2.73E-5</v>
      </c>
      <c r="E477" s="28">
        <f t="shared" si="383"/>
        <v>2.6800000000000001E-4</v>
      </c>
      <c r="F477" s="28">
        <f t="shared" si="384"/>
        <v>6.0300000000000002E-5</v>
      </c>
      <c r="G477" s="28">
        <f t="shared" si="385"/>
        <v>1.37E-7</v>
      </c>
      <c r="H477" s="28">
        <f t="shared" si="386"/>
        <v>0.40600000000000003</v>
      </c>
      <c r="I477" s="28">
        <f t="shared" si="387"/>
        <v>5.69</v>
      </c>
      <c r="J477" s="28">
        <f t="shared" si="388"/>
        <v>0.46100000000000002</v>
      </c>
      <c r="K477" s="28">
        <f t="shared" si="389"/>
        <v>3.5300000000000002E-4</v>
      </c>
      <c r="L477" s="28">
        <f t="shared" si="390"/>
        <v>9.2799999999999994E-9</v>
      </c>
      <c r="M477" s="28">
        <f t="shared" si="374"/>
        <v>6.1510000000000007</v>
      </c>
      <c r="N477" s="28">
        <f t="shared" si="375"/>
        <v>3.5300928000000001E-4</v>
      </c>
      <c r="O477">
        <v>2493</v>
      </c>
      <c r="P477" s="47">
        <f t="shared" si="391"/>
        <v>6.8040000000000003E-2</v>
      </c>
      <c r="Q477" s="47">
        <f t="shared" si="392"/>
        <v>1.0656E-13</v>
      </c>
      <c r="R477" s="47">
        <f t="shared" si="393"/>
        <v>4.5720000000000003E-5</v>
      </c>
      <c r="S477" s="47">
        <f t="shared" si="394"/>
        <v>4.572E-4</v>
      </c>
      <c r="T477" s="47">
        <f t="shared" si="395"/>
        <v>9.6840000000000001E-5</v>
      </c>
      <c r="U477" s="47">
        <f t="shared" si="396"/>
        <v>2.5524000000000001E-8</v>
      </c>
      <c r="V477" s="47">
        <f t="shared" si="397"/>
        <v>0.61919999999999997</v>
      </c>
      <c r="W477" s="47">
        <f t="shared" si="398"/>
        <v>3.7440000000000002</v>
      </c>
      <c r="X477" s="47">
        <f t="shared" si="399"/>
        <v>0.79559999999999997</v>
      </c>
      <c r="Y477" s="47">
        <f t="shared" si="400"/>
        <v>5.3279999999999998E-5</v>
      </c>
      <c r="Z477" s="47">
        <f t="shared" si="401"/>
        <v>1.3104E-3</v>
      </c>
      <c r="AA477" s="47">
        <f t="shared" si="376"/>
        <v>4.5396000000000001</v>
      </c>
      <c r="AB477" s="47">
        <f t="shared" si="377"/>
        <v>1.3636799999999999E-3</v>
      </c>
      <c r="AC477">
        <v>2493</v>
      </c>
      <c r="AD477" s="28">
        <f t="shared" si="402"/>
        <v>0.105</v>
      </c>
      <c r="AE477" s="28">
        <f t="shared" si="402"/>
        <v>1.667E-16</v>
      </c>
      <c r="AF477" s="28">
        <v>3.5410000000000001E-5</v>
      </c>
      <c r="AG477" s="28">
        <f t="shared" si="403"/>
        <v>4.4729999999999998E-4</v>
      </c>
      <c r="AH477" s="28">
        <f t="shared" si="404"/>
        <v>1.516E-4</v>
      </c>
      <c r="AI477" s="28">
        <f t="shared" si="405"/>
        <v>1.1370000000000001E-7</v>
      </c>
      <c r="AJ477" s="28">
        <f t="shared" si="406"/>
        <v>1.2789999999999999</v>
      </c>
      <c r="AK477" s="28">
        <f t="shared" si="407"/>
        <v>8.6499999999999994E-2</v>
      </c>
      <c r="AL477" s="28">
        <f t="shared" si="408"/>
        <v>1.1043000000000001</v>
      </c>
      <c r="AM477" s="28">
        <f t="shared" si="409"/>
        <v>0</v>
      </c>
      <c r="AN477" s="28">
        <f t="shared" si="410"/>
        <v>0</v>
      </c>
      <c r="AO477" s="28">
        <f t="shared" si="378"/>
        <v>1.1908000000000001</v>
      </c>
      <c r="AP477" s="47">
        <f t="shared" si="379"/>
        <v>0</v>
      </c>
    </row>
    <row r="478" spans="1:42" x14ac:dyDescent="0.3">
      <c r="A478">
        <v>2494</v>
      </c>
      <c r="B478" s="28">
        <f t="shared" si="381"/>
        <v>4.0300000000000002E-2</v>
      </c>
      <c r="C478" s="28">
        <f t="shared" si="381"/>
        <v>3.7399999999999997E-14</v>
      </c>
      <c r="D478" s="28">
        <f t="shared" si="382"/>
        <v>2.73E-5</v>
      </c>
      <c r="E478" s="28">
        <f t="shared" si="383"/>
        <v>2.6800000000000001E-4</v>
      </c>
      <c r="F478" s="28">
        <f t="shared" si="384"/>
        <v>6.0300000000000002E-5</v>
      </c>
      <c r="G478" s="28">
        <f t="shared" si="385"/>
        <v>1.37E-7</v>
      </c>
      <c r="H478" s="28">
        <f t="shared" si="386"/>
        <v>0.40600000000000003</v>
      </c>
      <c r="I478" s="28">
        <f t="shared" si="387"/>
        <v>5.69</v>
      </c>
      <c r="J478" s="28">
        <f t="shared" si="388"/>
        <v>0.46100000000000002</v>
      </c>
      <c r="K478" s="28">
        <f t="shared" si="389"/>
        <v>3.5300000000000002E-4</v>
      </c>
      <c r="L478" s="28">
        <f t="shared" si="390"/>
        <v>9.2799999999999994E-9</v>
      </c>
      <c r="M478" s="28">
        <f t="shared" si="374"/>
        <v>6.1510000000000007</v>
      </c>
      <c r="N478" s="28">
        <f t="shared" si="375"/>
        <v>3.5300928000000001E-4</v>
      </c>
      <c r="O478">
        <v>2494</v>
      </c>
      <c r="P478" s="47">
        <f t="shared" si="391"/>
        <v>6.8040000000000003E-2</v>
      </c>
      <c r="Q478" s="47">
        <f t="shared" si="392"/>
        <v>1.0656E-13</v>
      </c>
      <c r="R478" s="47">
        <f t="shared" si="393"/>
        <v>4.5720000000000003E-5</v>
      </c>
      <c r="S478" s="47">
        <f t="shared" si="394"/>
        <v>4.572E-4</v>
      </c>
      <c r="T478" s="47">
        <f t="shared" si="395"/>
        <v>9.6840000000000001E-5</v>
      </c>
      <c r="U478" s="47">
        <f t="shared" si="396"/>
        <v>2.5524000000000001E-8</v>
      </c>
      <c r="V478" s="47">
        <f t="shared" si="397"/>
        <v>0.61919999999999997</v>
      </c>
      <c r="W478" s="47">
        <f t="shared" si="398"/>
        <v>3.7440000000000002</v>
      </c>
      <c r="X478" s="47">
        <f t="shared" si="399"/>
        <v>0.79559999999999997</v>
      </c>
      <c r="Y478" s="47">
        <f t="shared" si="400"/>
        <v>5.3279999999999998E-5</v>
      </c>
      <c r="Z478" s="47">
        <f t="shared" si="401"/>
        <v>1.3104E-3</v>
      </c>
      <c r="AA478" s="47">
        <f t="shared" si="376"/>
        <v>4.5396000000000001</v>
      </c>
      <c r="AB478" s="47">
        <f t="shared" si="377"/>
        <v>1.3636799999999999E-3</v>
      </c>
      <c r="AC478">
        <v>2494</v>
      </c>
      <c r="AD478" s="28">
        <f t="shared" si="402"/>
        <v>0.105</v>
      </c>
      <c r="AE478" s="28">
        <f t="shared" si="402"/>
        <v>1.667E-16</v>
      </c>
      <c r="AF478" s="28">
        <v>3.5410000000000001E-5</v>
      </c>
      <c r="AG478" s="28">
        <f t="shared" si="403"/>
        <v>4.4729999999999998E-4</v>
      </c>
      <c r="AH478" s="28">
        <f t="shared" si="404"/>
        <v>1.516E-4</v>
      </c>
      <c r="AI478" s="28">
        <f t="shared" si="405"/>
        <v>1.1370000000000001E-7</v>
      </c>
      <c r="AJ478" s="28">
        <f t="shared" si="406"/>
        <v>1.2789999999999999</v>
      </c>
      <c r="AK478" s="28">
        <f t="shared" si="407"/>
        <v>8.6499999999999994E-2</v>
      </c>
      <c r="AL478" s="28">
        <f t="shared" si="408"/>
        <v>1.1043000000000001</v>
      </c>
      <c r="AM478" s="28">
        <f t="shared" si="409"/>
        <v>0</v>
      </c>
      <c r="AN478" s="28">
        <f t="shared" si="410"/>
        <v>0</v>
      </c>
      <c r="AO478" s="28">
        <f t="shared" si="378"/>
        <v>1.1908000000000001</v>
      </c>
      <c r="AP478" s="47">
        <f t="shared" si="379"/>
        <v>0</v>
      </c>
    </row>
    <row r="479" spans="1:42" x14ac:dyDescent="0.3">
      <c r="A479">
        <v>2495</v>
      </c>
      <c r="B479" s="28">
        <f t="shared" si="381"/>
        <v>4.0300000000000002E-2</v>
      </c>
      <c r="C479" s="28">
        <f t="shared" si="381"/>
        <v>3.7399999999999997E-14</v>
      </c>
      <c r="D479" s="28">
        <f t="shared" si="382"/>
        <v>2.73E-5</v>
      </c>
      <c r="E479" s="28">
        <f t="shared" si="383"/>
        <v>2.6800000000000001E-4</v>
      </c>
      <c r="F479" s="28">
        <f t="shared" si="384"/>
        <v>6.0300000000000002E-5</v>
      </c>
      <c r="G479" s="28">
        <f t="shared" si="385"/>
        <v>1.37E-7</v>
      </c>
      <c r="H479" s="28">
        <f t="shared" si="386"/>
        <v>0.40600000000000003</v>
      </c>
      <c r="I479" s="28">
        <f t="shared" si="387"/>
        <v>5.69</v>
      </c>
      <c r="J479" s="28">
        <f t="shared" si="388"/>
        <v>0.46100000000000002</v>
      </c>
      <c r="K479" s="28">
        <f t="shared" si="389"/>
        <v>3.5300000000000002E-4</v>
      </c>
      <c r="L479" s="28">
        <f t="shared" si="390"/>
        <v>9.2799999999999994E-9</v>
      </c>
      <c r="M479" s="28">
        <f t="shared" si="374"/>
        <v>6.1510000000000007</v>
      </c>
      <c r="N479" s="28">
        <f t="shared" si="375"/>
        <v>3.5300928000000001E-4</v>
      </c>
      <c r="O479">
        <v>2495</v>
      </c>
      <c r="P479" s="47">
        <f t="shared" si="391"/>
        <v>6.8040000000000003E-2</v>
      </c>
      <c r="Q479" s="47">
        <f t="shared" si="392"/>
        <v>1.0656E-13</v>
      </c>
      <c r="R479" s="47">
        <f t="shared" si="393"/>
        <v>4.5720000000000003E-5</v>
      </c>
      <c r="S479" s="47">
        <f t="shared" si="394"/>
        <v>4.572E-4</v>
      </c>
      <c r="T479" s="47">
        <f t="shared" si="395"/>
        <v>9.6840000000000001E-5</v>
      </c>
      <c r="U479" s="47">
        <f t="shared" si="396"/>
        <v>2.5524000000000001E-8</v>
      </c>
      <c r="V479" s="47">
        <f t="shared" si="397"/>
        <v>0.61919999999999997</v>
      </c>
      <c r="W479" s="47">
        <f t="shared" si="398"/>
        <v>3.7440000000000002</v>
      </c>
      <c r="X479" s="47">
        <f t="shared" si="399"/>
        <v>0.79559999999999997</v>
      </c>
      <c r="Y479" s="47">
        <f t="shared" si="400"/>
        <v>5.3279999999999998E-5</v>
      </c>
      <c r="Z479" s="47">
        <f t="shared" si="401"/>
        <v>1.3104E-3</v>
      </c>
      <c r="AA479" s="47">
        <f t="shared" si="376"/>
        <v>4.5396000000000001</v>
      </c>
      <c r="AB479" s="47">
        <f t="shared" si="377"/>
        <v>1.3636799999999999E-3</v>
      </c>
      <c r="AC479">
        <v>2495</v>
      </c>
      <c r="AD479" s="28">
        <f t="shared" si="402"/>
        <v>0.105</v>
      </c>
      <c r="AE479" s="28">
        <f t="shared" si="402"/>
        <v>1.667E-16</v>
      </c>
      <c r="AF479" s="28">
        <v>3.5410000000000001E-5</v>
      </c>
      <c r="AG479" s="28">
        <f t="shared" si="403"/>
        <v>4.4729999999999998E-4</v>
      </c>
      <c r="AH479" s="28">
        <f t="shared" si="404"/>
        <v>1.516E-4</v>
      </c>
      <c r="AI479" s="28">
        <f t="shared" si="405"/>
        <v>1.1370000000000001E-7</v>
      </c>
      <c r="AJ479" s="28">
        <f t="shared" si="406"/>
        <v>1.2789999999999999</v>
      </c>
      <c r="AK479" s="28">
        <f t="shared" si="407"/>
        <v>8.6499999999999994E-2</v>
      </c>
      <c r="AL479" s="28">
        <f t="shared" si="408"/>
        <v>1.1043000000000001</v>
      </c>
      <c r="AM479" s="28">
        <f t="shared" si="409"/>
        <v>0</v>
      </c>
      <c r="AN479" s="28">
        <f t="shared" si="410"/>
        <v>0</v>
      </c>
      <c r="AO479" s="28">
        <f t="shared" si="378"/>
        <v>1.1908000000000001</v>
      </c>
      <c r="AP479" s="47">
        <f t="shared" si="379"/>
        <v>0</v>
      </c>
    </row>
    <row r="480" spans="1:42" x14ac:dyDescent="0.3">
      <c r="A480">
        <v>2496</v>
      </c>
      <c r="B480" s="28">
        <f t="shared" si="381"/>
        <v>4.0300000000000002E-2</v>
      </c>
      <c r="C480" s="28">
        <f t="shared" si="381"/>
        <v>3.7399999999999997E-14</v>
      </c>
      <c r="D480" s="28">
        <f t="shared" si="382"/>
        <v>2.73E-5</v>
      </c>
      <c r="E480" s="28">
        <f t="shared" si="383"/>
        <v>2.6800000000000001E-4</v>
      </c>
      <c r="F480" s="28">
        <f t="shared" si="384"/>
        <v>6.0300000000000002E-5</v>
      </c>
      <c r="G480" s="28">
        <f t="shared" si="385"/>
        <v>1.37E-7</v>
      </c>
      <c r="H480" s="28">
        <f t="shared" si="386"/>
        <v>0.40600000000000003</v>
      </c>
      <c r="I480" s="28">
        <f t="shared" si="387"/>
        <v>5.69</v>
      </c>
      <c r="J480" s="28">
        <f t="shared" si="388"/>
        <v>0.46100000000000002</v>
      </c>
      <c r="K480" s="28">
        <f t="shared" si="389"/>
        <v>3.5300000000000002E-4</v>
      </c>
      <c r="L480" s="28">
        <f t="shared" si="390"/>
        <v>9.2799999999999994E-9</v>
      </c>
      <c r="M480" s="28">
        <f t="shared" si="374"/>
        <v>6.1510000000000007</v>
      </c>
      <c r="N480" s="28">
        <f t="shared" si="375"/>
        <v>3.5300928000000001E-4</v>
      </c>
      <c r="O480">
        <v>2496</v>
      </c>
      <c r="P480" s="47">
        <f t="shared" si="391"/>
        <v>6.8040000000000003E-2</v>
      </c>
      <c r="Q480" s="47">
        <f t="shared" si="392"/>
        <v>1.0656E-13</v>
      </c>
      <c r="R480" s="47">
        <f t="shared" si="393"/>
        <v>4.5720000000000003E-5</v>
      </c>
      <c r="S480" s="47">
        <f t="shared" si="394"/>
        <v>4.572E-4</v>
      </c>
      <c r="T480" s="47">
        <f t="shared" si="395"/>
        <v>9.6840000000000001E-5</v>
      </c>
      <c r="U480" s="47">
        <f t="shared" si="396"/>
        <v>2.5524000000000001E-8</v>
      </c>
      <c r="V480" s="47">
        <f t="shared" si="397"/>
        <v>0.61919999999999997</v>
      </c>
      <c r="W480" s="47">
        <f t="shared" si="398"/>
        <v>3.7440000000000002</v>
      </c>
      <c r="X480" s="47">
        <f t="shared" si="399"/>
        <v>0.79559999999999997</v>
      </c>
      <c r="Y480" s="47">
        <f t="shared" si="400"/>
        <v>5.3279999999999998E-5</v>
      </c>
      <c r="Z480" s="47">
        <f t="shared" si="401"/>
        <v>1.3104E-3</v>
      </c>
      <c r="AA480" s="47">
        <f t="shared" si="376"/>
        <v>4.5396000000000001</v>
      </c>
      <c r="AB480" s="47">
        <f t="shared" si="377"/>
        <v>1.3636799999999999E-3</v>
      </c>
      <c r="AC480">
        <v>2496</v>
      </c>
      <c r="AD480" s="28">
        <f t="shared" si="402"/>
        <v>0.105</v>
      </c>
      <c r="AE480" s="28">
        <f t="shared" si="402"/>
        <v>1.667E-16</v>
      </c>
      <c r="AF480" s="28">
        <v>3.5410000000000001E-5</v>
      </c>
      <c r="AG480" s="28">
        <f t="shared" si="403"/>
        <v>4.4729999999999998E-4</v>
      </c>
      <c r="AH480" s="28">
        <f t="shared" si="404"/>
        <v>1.516E-4</v>
      </c>
      <c r="AI480" s="28">
        <f t="shared" si="405"/>
        <v>1.1370000000000001E-7</v>
      </c>
      <c r="AJ480" s="28">
        <f t="shared" si="406"/>
        <v>1.2789999999999999</v>
      </c>
      <c r="AK480" s="28">
        <f t="shared" si="407"/>
        <v>8.6499999999999994E-2</v>
      </c>
      <c r="AL480" s="28">
        <f t="shared" si="408"/>
        <v>1.1043000000000001</v>
      </c>
      <c r="AM480" s="28">
        <f t="shared" si="409"/>
        <v>0</v>
      </c>
      <c r="AN480" s="28">
        <f t="shared" si="410"/>
        <v>0</v>
      </c>
      <c r="AO480" s="28">
        <f t="shared" si="378"/>
        <v>1.1908000000000001</v>
      </c>
      <c r="AP480" s="47">
        <f t="shared" si="379"/>
        <v>0</v>
      </c>
    </row>
    <row r="481" spans="1:42" x14ac:dyDescent="0.3">
      <c r="A481">
        <v>2497</v>
      </c>
      <c r="B481" s="28">
        <f t="shared" si="381"/>
        <v>4.0300000000000002E-2</v>
      </c>
      <c r="C481" s="28">
        <f t="shared" si="381"/>
        <v>3.7399999999999997E-14</v>
      </c>
      <c r="D481" s="28">
        <f t="shared" si="382"/>
        <v>2.73E-5</v>
      </c>
      <c r="E481" s="28">
        <f t="shared" si="383"/>
        <v>2.6800000000000001E-4</v>
      </c>
      <c r="F481" s="28">
        <f t="shared" si="384"/>
        <v>6.0300000000000002E-5</v>
      </c>
      <c r="G481" s="28">
        <f t="shared" si="385"/>
        <v>1.37E-7</v>
      </c>
      <c r="H481" s="28">
        <f t="shared" si="386"/>
        <v>0.40600000000000003</v>
      </c>
      <c r="I481" s="28">
        <f t="shared" si="387"/>
        <v>5.69</v>
      </c>
      <c r="J481" s="28">
        <f t="shared" si="388"/>
        <v>0.46100000000000002</v>
      </c>
      <c r="K481" s="28">
        <f t="shared" si="389"/>
        <v>3.5300000000000002E-4</v>
      </c>
      <c r="L481" s="28">
        <f t="shared" si="390"/>
        <v>9.2799999999999994E-9</v>
      </c>
      <c r="M481" s="28">
        <f t="shared" si="374"/>
        <v>6.1510000000000007</v>
      </c>
      <c r="N481" s="28">
        <f t="shared" si="375"/>
        <v>3.5300928000000001E-4</v>
      </c>
      <c r="O481">
        <v>2497</v>
      </c>
      <c r="P481" s="47">
        <f t="shared" si="391"/>
        <v>6.8040000000000003E-2</v>
      </c>
      <c r="Q481" s="47">
        <f t="shared" si="392"/>
        <v>1.0656E-13</v>
      </c>
      <c r="R481" s="47">
        <f t="shared" si="393"/>
        <v>4.5720000000000003E-5</v>
      </c>
      <c r="S481" s="47">
        <f t="shared" si="394"/>
        <v>4.572E-4</v>
      </c>
      <c r="T481" s="47">
        <f t="shared" si="395"/>
        <v>9.6840000000000001E-5</v>
      </c>
      <c r="U481" s="47">
        <f t="shared" si="396"/>
        <v>2.5524000000000001E-8</v>
      </c>
      <c r="V481" s="47">
        <f t="shared" si="397"/>
        <v>0.61919999999999997</v>
      </c>
      <c r="W481" s="47">
        <f t="shared" si="398"/>
        <v>3.7440000000000002</v>
      </c>
      <c r="X481" s="47">
        <f t="shared" si="399"/>
        <v>0.79559999999999997</v>
      </c>
      <c r="Y481" s="47">
        <f t="shared" si="400"/>
        <v>5.3279999999999998E-5</v>
      </c>
      <c r="Z481" s="47">
        <f t="shared" si="401"/>
        <v>1.3104E-3</v>
      </c>
      <c r="AA481" s="47">
        <f t="shared" si="376"/>
        <v>4.5396000000000001</v>
      </c>
      <c r="AB481" s="47">
        <f t="shared" si="377"/>
        <v>1.3636799999999999E-3</v>
      </c>
      <c r="AC481">
        <v>2497</v>
      </c>
      <c r="AD481" s="28">
        <f t="shared" si="402"/>
        <v>0.105</v>
      </c>
      <c r="AE481" s="28">
        <f t="shared" si="402"/>
        <v>1.667E-16</v>
      </c>
      <c r="AF481" s="28">
        <v>3.5410000000000001E-5</v>
      </c>
      <c r="AG481" s="28">
        <f t="shared" si="403"/>
        <v>4.4729999999999998E-4</v>
      </c>
      <c r="AH481" s="28">
        <f t="shared" si="404"/>
        <v>1.516E-4</v>
      </c>
      <c r="AI481" s="28">
        <f t="shared" si="405"/>
        <v>1.1370000000000001E-7</v>
      </c>
      <c r="AJ481" s="28">
        <f t="shared" si="406"/>
        <v>1.2789999999999999</v>
      </c>
      <c r="AK481" s="28">
        <f t="shared" si="407"/>
        <v>8.6499999999999994E-2</v>
      </c>
      <c r="AL481" s="28">
        <f t="shared" si="408"/>
        <v>1.1043000000000001</v>
      </c>
      <c r="AM481" s="28">
        <f t="shared" si="409"/>
        <v>0</v>
      </c>
      <c r="AN481" s="28">
        <f t="shared" si="410"/>
        <v>0</v>
      </c>
      <c r="AO481" s="28">
        <f t="shared" si="378"/>
        <v>1.1908000000000001</v>
      </c>
      <c r="AP481" s="47">
        <f t="shared" si="379"/>
        <v>0</v>
      </c>
    </row>
    <row r="482" spans="1:42" x14ac:dyDescent="0.3">
      <c r="A482">
        <v>2498</v>
      </c>
      <c r="B482" s="28">
        <f t="shared" si="381"/>
        <v>4.0300000000000002E-2</v>
      </c>
      <c r="C482" s="28">
        <f t="shared" si="381"/>
        <v>3.7399999999999997E-14</v>
      </c>
      <c r="D482" s="28">
        <f t="shared" si="382"/>
        <v>2.73E-5</v>
      </c>
      <c r="E482" s="28">
        <f t="shared" si="383"/>
        <v>2.6800000000000001E-4</v>
      </c>
      <c r="F482" s="28">
        <f t="shared" si="384"/>
        <v>6.0300000000000002E-5</v>
      </c>
      <c r="G482" s="28">
        <f t="shared" si="385"/>
        <v>1.37E-7</v>
      </c>
      <c r="H482" s="28">
        <f t="shared" si="386"/>
        <v>0.40600000000000003</v>
      </c>
      <c r="I482" s="28">
        <f t="shared" si="387"/>
        <v>5.69</v>
      </c>
      <c r="J482" s="28">
        <f t="shared" si="388"/>
        <v>0.46100000000000002</v>
      </c>
      <c r="K482" s="28">
        <f t="shared" si="389"/>
        <v>3.5300000000000002E-4</v>
      </c>
      <c r="L482" s="28">
        <f t="shared" si="390"/>
        <v>9.2799999999999994E-9</v>
      </c>
      <c r="M482" s="28">
        <f t="shared" si="374"/>
        <v>6.1510000000000007</v>
      </c>
      <c r="N482" s="28">
        <f t="shared" si="375"/>
        <v>3.5300928000000001E-4</v>
      </c>
      <c r="O482">
        <v>2498</v>
      </c>
      <c r="P482" s="47">
        <f t="shared" si="391"/>
        <v>6.8040000000000003E-2</v>
      </c>
      <c r="Q482" s="47">
        <f t="shared" si="392"/>
        <v>1.0656E-13</v>
      </c>
      <c r="R482" s="47">
        <f t="shared" si="393"/>
        <v>4.5720000000000003E-5</v>
      </c>
      <c r="S482" s="47">
        <f t="shared" si="394"/>
        <v>4.572E-4</v>
      </c>
      <c r="T482" s="47">
        <f t="shared" si="395"/>
        <v>9.6840000000000001E-5</v>
      </c>
      <c r="U482" s="47">
        <f t="shared" si="396"/>
        <v>2.5524000000000001E-8</v>
      </c>
      <c r="V482" s="47">
        <f t="shared" si="397"/>
        <v>0.61919999999999997</v>
      </c>
      <c r="W482" s="47">
        <f t="shared" si="398"/>
        <v>3.7440000000000002</v>
      </c>
      <c r="X482" s="47">
        <f t="shared" si="399"/>
        <v>0.79559999999999997</v>
      </c>
      <c r="Y482" s="47">
        <f t="shared" si="400"/>
        <v>5.3279999999999998E-5</v>
      </c>
      <c r="Z482" s="47">
        <f t="shared" si="401"/>
        <v>1.3104E-3</v>
      </c>
      <c r="AA482" s="47">
        <f t="shared" si="376"/>
        <v>4.5396000000000001</v>
      </c>
      <c r="AB482" s="47">
        <f t="shared" si="377"/>
        <v>1.3636799999999999E-3</v>
      </c>
      <c r="AC482">
        <v>2498</v>
      </c>
      <c r="AD482" s="28">
        <f t="shared" si="402"/>
        <v>0.105</v>
      </c>
      <c r="AE482" s="28">
        <f t="shared" si="402"/>
        <v>1.667E-16</v>
      </c>
      <c r="AF482" s="28">
        <v>3.5410000000000001E-5</v>
      </c>
      <c r="AG482" s="28">
        <f t="shared" si="403"/>
        <v>4.4729999999999998E-4</v>
      </c>
      <c r="AH482" s="28">
        <f t="shared" si="404"/>
        <v>1.516E-4</v>
      </c>
      <c r="AI482" s="28">
        <f t="shared" si="405"/>
        <v>1.1370000000000001E-7</v>
      </c>
      <c r="AJ482" s="28">
        <f t="shared" si="406"/>
        <v>1.2789999999999999</v>
      </c>
      <c r="AK482" s="28">
        <f t="shared" si="407"/>
        <v>8.6499999999999994E-2</v>
      </c>
      <c r="AL482" s="28">
        <f t="shared" si="408"/>
        <v>1.1043000000000001</v>
      </c>
      <c r="AM482" s="28">
        <f t="shared" si="409"/>
        <v>0</v>
      </c>
      <c r="AN482" s="28">
        <f t="shared" si="410"/>
        <v>0</v>
      </c>
      <c r="AO482" s="28">
        <f t="shared" si="378"/>
        <v>1.1908000000000001</v>
      </c>
      <c r="AP482" s="47">
        <f t="shared" si="379"/>
        <v>0</v>
      </c>
    </row>
    <row r="483" spans="1:42" x14ac:dyDescent="0.3">
      <c r="A483">
        <v>2499</v>
      </c>
      <c r="B483" s="28">
        <f t="shared" si="381"/>
        <v>4.0300000000000002E-2</v>
      </c>
      <c r="C483" s="28">
        <f t="shared" si="381"/>
        <v>3.7399999999999997E-14</v>
      </c>
      <c r="D483" s="28">
        <f t="shared" si="382"/>
        <v>2.73E-5</v>
      </c>
      <c r="E483" s="28">
        <f t="shared" si="383"/>
        <v>2.6800000000000001E-4</v>
      </c>
      <c r="F483" s="28">
        <f t="shared" si="384"/>
        <v>6.0300000000000002E-5</v>
      </c>
      <c r="G483" s="28">
        <f t="shared" si="385"/>
        <v>1.37E-7</v>
      </c>
      <c r="H483" s="28">
        <f t="shared" si="386"/>
        <v>0.40600000000000003</v>
      </c>
      <c r="I483" s="28">
        <f t="shared" si="387"/>
        <v>5.69</v>
      </c>
      <c r="J483" s="28">
        <f t="shared" si="388"/>
        <v>0.46100000000000002</v>
      </c>
      <c r="K483" s="28">
        <f t="shared" si="389"/>
        <v>3.5300000000000002E-4</v>
      </c>
      <c r="L483" s="28">
        <f t="shared" si="390"/>
        <v>9.2799999999999994E-9</v>
      </c>
      <c r="M483" s="28">
        <f t="shared" si="374"/>
        <v>6.1510000000000007</v>
      </c>
      <c r="N483" s="28">
        <f t="shared" si="375"/>
        <v>3.5300928000000001E-4</v>
      </c>
      <c r="O483">
        <v>2499</v>
      </c>
      <c r="P483" s="47">
        <f t="shared" si="391"/>
        <v>6.8040000000000003E-2</v>
      </c>
      <c r="Q483" s="47">
        <f t="shared" si="392"/>
        <v>1.0656E-13</v>
      </c>
      <c r="R483" s="47">
        <f t="shared" si="393"/>
        <v>4.5720000000000003E-5</v>
      </c>
      <c r="S483" s="47">
        <f t="shared" si="394"/>
        <v>4.572E-4</v>
      </c>
      <c r="T483" s="47">
        <f t="shared" si="395"/>
        <v>9.6840000000000001E-5</v>
      </c>
      <c r="U483" s="47">
        <f t="shared" si="396"/>
        <v>2.5524000000000001E-8</v>
      </c>
      <c r="V483" s="47">
        <f t="shared" si="397"/>
        <v>0.61919999999999997</v>
      </c>
      <c r="W483" s="47">
        <f t="shared" si="398"/>
        <v>3.7440000000000002</v>
      </c>
      <c r="X483" s="47">
        <f t="shared" si="399"/>
        <v>0.79559999999999997</v>
      </c>
      <c r="Y483" s="47">
        <f t="shared" si="400"/>
        <v>5.3279999999999998E-5</v>
      </c>
      <c r="Z483" s="47">
        <f t="shared" si="401"/>
        <v>1.3104E-3</v>
      </c>
      <c r="AA483" s="47">
        <f t="shared" si="376"/>
        <v>4.5396000000000001</v>
      </c>
      <c r="AB483" s="47">
        <f t="shared" si="377"/>
        <v>1.3636799999999999E-3</v>
      </c>
      <c r="AC483">
        <v>2499</v>
      </c>
      <c r="AD483" s="28">
        <f t="shared" si="402"/>
        <v>0.105</v>
      </c>
      <c r="AE483" s="28">
        <f t="shared" si="402"/>
        <v>1.667E-16</v>
      </c>
      <c r="AF483" s="28">
        <v>3.5410000000000001E-5</v>
      </c>
      <c r="AG483" s="28">
        <f t="shared" si="403"/>
        <v>4.4729999999999998E-4</v>
      </c>
      <c r="AH483" s="28">
        <f t="shared" si="404"/>
        <v>1.516E-4</v>
      </c>
      <c r="AI483" s="28">
        <f t="shared" si="405"/>
        <v>1.1370000000000001E-7</v>
      </c>
      <c r="AJ483" s="28">
        <f t="shared" si="406"/>
        <v>1.2789999999999999</v>
      </c>
      <c r="AK483" s="28">
        <f t="shared" si="407"/>
        <v>8.6499999999999994E-2</v>
      </c>
      <c r="AL483" s="28">
        <f t="shared" si="408"/>
        <v>1.1043000000000001</v>
      </c>
      <c r="AM483" s="28">
        <f t="shared" si="409"/>
        <v>0</v>
      </c>
      <c r="AN483" s="28">
        <f t="shared" si="410"/>
        <v>0</v>
      </c>
      <c r="AO483" s="28">
        <f t="shared" si="378"/>
        <v>1.1908000000000001</v>
      </c>
      <c r="AP483" s="47">
        <f t="shared" si="379"/>
        <v>0</v>
      </c>
    </row>
    <row r="484" spans="1:42" x14ac:dyDescent="0.3">
      <c r="A484">
        <v>2500</v>
      </c>
      <c r="B484" s="28">
        <f t="shared" si="381"/>
        <v>4.0300000000000002E-2</v>
      </c>
      <c r="C484" s="28">
        <f t="shared" si="381"/>
        <v>3.7399999999999997E-14</v>
      </c>
      <c r="D484" s="28">
        <f t="shared" si="382"/>
        <v>2.73E-5</v>
      </c>
      <c r="E484" s="28">
        <f t="shared" si="383"/>
        <v>2.6800000000000001E-4</v>
      </c>
      <c r="F484" s="28">
        <f t="shared" si="384"/>
        <v>6.0300000000000002E-5</v>
      </c>
      <c r="G484" s="28">
        <f t="shared" si="385"/>
        <v>1.37E-7</v>
      </c>
      <c r="H484" s="28">
        <f t="shared" si="386"/>
        <v>0.40600000000000003</v>
      </c>
      <c r="I484" s="28">
        <f t="shared" si="387"/>
        <v>5.69</v>
      </c>
      <c r="J484" s="28">
        <f t="shared" si="388"/>
        <v>0.46100000000000002</v>
      </c>
      <c r="K484" s="28">
        <f t="shared" si="389"/>
        <v>3.5300000000000002E-4</v>
      </c>
      <c r="L484" s="28">
        <f t="shared" si="390"/>
        <v>9.2799999999999994E-9</v>
      </c>
      <c r="M484" s="28">
        <f t="shared" si="374"/>
        <v>6.1510000000000007</v>
      </c>
      <c r="N484" s="28">
        <f t="shared" si="375"/>
        <v>3.5300928000000001E-4</v>
      </c>
      <c r="O484">
        <v>2500</v>
      </c>
      <c r="P484" s="47">
        <f t="shared" si="391"/>
        <v>6.8040000000000003E-2</v>
      </c>
      <c r="Q484" s="47">
        <f t="shared" si="392"/>
        <v>1.0656E-13</v>
      </c>
      <c r="R484" s="47">
        <f t="shared" si="393"/>
        <v>4.5720000000000003E-5</v>
      </c>
      <c r="S484" s="47">
        <f t="shared" si="394"/>
        <v>4.572E-4</v>
      </c>
      <c r="T484" s="47">
        <f t="shared" si="395"/>
        <v>9.6840000000000001E-5</v>
      </c>
      <c r="U484" s="47">
        <f t="shared" si="396"/>
        <v>2.5524000000000001E-8</v>
      </c>
      <c r="V484" s="47">
        <f t="shared" si="397"/>
        <v>0.61919999999999997</v>
      </c>
      <c r="W484" s="47">
        <f t="shared" si="398"/>
        <v>3.7440000000000002</v>
      </c>
      <c r="X484" s="47">
        <f t="shared" si="399"/>
        <v>0.79559999999999997</v>
      </c>
      <c r="Y484" s="47">
        <f t="shared" si="400"/>
        <v>5.3279999999999998E-5</v>
      </c>
      <c r="Z484" s="47">
        <f t="shared" si="401"/>
        <v>1.3104E-3</v>
      </c>
      <c r="AA484" s="47">
        <f t="shared" si="376"/>
        <v>4.5396000000000001</v>
      </c>
      <c r="AB484" s="47">
        <f t="shared" si="377"/>
        <v>1.3636799999999999E-3</v>
      </c>
      <c r="AC484">
        <v>2500</v>
      </c>
      <c r="AD484" s="28">
        <f t="shared" si="402"/>
        <v>0.105</v>
      </c>
      <c r="AE484" s="28">
        <f t="shared" si="402"/>
        <v>1.667E-16</v>
      </c>
      <c r="AF484" s="28">
        <v>3.5410000000000001E-5</v>
      </c>
      <c r="AG484" s="28">
        <f t="shared" si="403"/>
        <v>4.4729999999999998E-4</v>
      </c>
      <c r="AH484" s="28">
        <f t="shared" si="404"/>
        <v>1.516E-4</v>
      </c>
      <c r="AI484" s="28">
        <f t="shared" si="405"/>
        <v>1.1370000000000001E-7</v>
      </c>
      <c r="AJ484" s="28">
        <f t="shared" si="406"/>
        <v>1.2789999999999999</v>
      </c>
      <c r="AK484" s="28">
        <f t="shared" si="407"/>
        <v>8.6499999999999994E-2</v>
      </c>
      <c r="AL484" s="28">
        <f t="shared" si="408"/>
        <v>1.1043000000000001</v>
      </c>
      <c r="AM484" s="28">
        <f t="shared" si="409"/>
        <v>0</v>
      </c>
      <c r="AN484" s="28">
        <f t="shared" si="410"/>
        <v>0</v>
      </c>
      <c r="AO484" s="28">
        <f t="shared" si="378"/>
        <v>1.1908000000000001</v>
      </c>
      <c r="AP484" s="47">
        <f t="shared" si="379"/>
        <v>0</v>
      </c>
    </row>
    <row r="485" spans="1:42" x14ac:dyDescent="0.3">
      <c r="A485">
        <v>2501</v>
      </c>
      <c r="B485" s="28">
        <f t="shared" si="381"/>
        <v>4.0300000000000002E-2</v>
      </c>
      <c r="C485" s="28">
        <f t="shared" si="381"/>
        <v>3.7399999999999997E-14</v>
      </c>
      <c r="D485" s="28">
        <f t="shared" si="382"/>
        <v>2.73E-5</v>
      </c>
      <c r="E485" s="28">
        <f t="shared" si="383"/>
        <v>2.6800000000000001E-4</v>
      </c>
      <c r="F485" s="28">
        <f t="shared" si="384"/>
        <v>6.0300000000000002E-5</v>
      </c>
      <c r="G485" s="28">
        <f t="shared" si="385"/>
        <v>1.37E-7</v>
      </c>
      <c r="H485" s="28">
        <f t="shared" si="386"/>
        <v>0.40600000000000003</v>
      </c>
      <c r="I485" s="28">
        <f t="shared" si="387"/>
        <v>5.69</v>
      </c>
      <c r="J485" s="28">
        <f t="shared" si="388"/>
        <v>0.46100000000000002</v>
      </c>
      <c r="K485" s="28">
        <f t="shared" si="389"/>
        <v>3.5300000000000002E-4</v>
      </c>
      <c r="L485" s="28">
        <f t="shared" si="390"/>
        <v>9.2799999999999994E-9</v>
      </c>
      <c r="M485" s="28">
        <f t="shared" si="374"/>
        <v>6.1510000000000007</v>
      </c>
      <c r="N485" s="28">
        <f t="shared" si="375"/>
        <v>3.5300928000000001E-4</v>
      </c>
      <c r="O485">
        <v>2501</v>
      </c>
      <c r="P485" s="47">
        <f t="shared" si="391"/>
        <v>6.8040000000000003E-2</v>
      </c>
      <c r="Q485" s="47">
        <f t="shared" si="392"/>
        <v>1.0656E-13</v>
      </c>
      <c r="R485" s="47">
        <f t="shared" si="393"/>
        <v>4.5720000000000003E-5</v>
      </c>
      <c r="S485" s="47">
        <f t="shared" si="394"/>
        <v>4.572E-4</v>
      </c>
      <c r="T485" s="47">
        <f t="shared" si="395"/>
        <v>9.6840000000000001E-5</v>
      </c>
      <c r="U485" s="47">
        <f t="shared" si="396"/>
        <v>2.5524000000000001E-8</v>
      </c>
      <c r="V485" s="47">
        <f t="shared" si="397"/>
        <v>0.61919999999999997</v>
      </c>
      <c r="W485" s="47">
        <f t="shared" si="398"/>
        <v>3.7440000000000002</v>
      </c>
      <c r="X485" s="47">
        <f t="shared" si="399"/>
        <v>0.79559999999999997</v>
      </c>
      <c r="Y485" s="47">
        <f t="shared" si="400"/>
        <v>5.3279999999999998E-5</v>
      </c>
      <c r="Z485" s="47">
        <f t="shared" si="401"/>
        <v>1.3104E-3</v>
      </c>
      <c r="AA485" s="47">
        <f t="shared" si="376"/>
        <v>4.5396000000000001</v>
      </c>
      <c r="AB485" s="47">
        <f t="shared" si="377"/>
        <v>1.3636799999999999E-3</v>
      </c>
      <c r="AC485">
        <v>2501</v>
      </c>
      <c r="AD485" s="28">
        <f t="shared" si="402"/>
        <v>0.105</v>
      </c>
      <c r="AE485" s="28">
        <f t="shared" si="402"/>
        <v>1.667E-16</v>
      </c>
      <c r="AF485" s="28">
        <v>3.5410000000000001E-5</v>
      </c>
      <c r="AG485" s="28">
        <f t="shared" si="403"/>
        <v>4.4729999999999998E-4</v>
      </c>
      <c r="AH485" s="28">
        <f t="shared" si="404"/>
        <v>1.516E-4</v>
      </c>
      <c r="AI485" s="28">
        <f t="shared" si="405"/>
        <v>1.1370000000000001E-7</v>
      </c>
      <c r="AJ485" s="28">
        <f t="shared" si="406"/>
        <v>1.2789999999999999</v>
      </c>
      <c r="AK485" s="28">
        <f t="shared" si="407"/>
        <v>8.6499999999999994E-2</v>
      </c>
      <c r="AL485" s="28">
        <f t="shared" si="408"/>
        <v>1.1043000000000001</v>
      </c>
      <c r="AM485" s="28">
        <f t="shared" si="409"/>
        <v>0</v>
      </c>
      <c r="AN485" s="28">
        <f t="shared" si="410"/>
        <v>0</v>
      </c>
      <c r="AO485" s="28">
        <f t="shared" si="378"/>
        <v>1.1908000000000001</v>
      </c>
      <c r="AP485" s="47">
        <f t="shared" si="379"/>
        <v>0</v>
      </c>
    </row>
    <row r="486" spans="1:42" x14ac:dyDescent="0.3">
      <c r="A486">
        <v>2502</v>
      </c>
      <c r="B486" s="28">
        <f t="shared" si="381"/>
        <v>4.0300000000000002E-2</v>
      </c>
      <c r="C486" s="28">
        <f t="shared" si="381"/>
        <v>3.7399999999999997E-14</v>
      </c>
      <c r="D486" s="28">
        <f t="shared" si="382"/>
        <v>2.73E-5</v>
      </c>
      <c r="E486" s="28">
        <f t="shared" si="383"/>
        <v>2.6800000000000001E-4</v>
      </c>
      <c r="F486" s="28">
        <f t="shared" si="384"/>
        <v>6.0300000000000002E-5</v>
      </c>
      <c r="G486" s="28">
        <f t="shared" si="385"/>
        <v>1.37E-7</v>
      </c>
      <c r="H486" s="28">
        <f t="shared" si="386"/>
        <v>0.40600000000000003</v>
      </c>
      <c r="I486" s="28">
        <f t="shared" si="387"/>
        <v>5.69</v>
      </c>
      <c r="J486" s="28">
        <f t="shared" si="388"/>
        <v>0.46100000000000002</v>
      </c>
      <c r="K486" s="28">
        <f t="shared" si="389"/>
        <v>3.5300000000000002E-4</v>
      </c>
      <c r="L486" s="28">
        <f t="shared" si="390"/>
        <v>9.2799999999999994E-9</v>
      </c>
      <c r="M486" s="28">
        <f t="shared" si="374"/>
        <v>6.1510000000000007</v>
      </c>
      <c r="N486" s="28">
        <f t="shared" si="375"/>
        <v>3.5300928000000001E-4</v>
      </c>
      <c r="O486">
        <v>2502</v>
      </c>
      <c r="P486" s="47">
        <f t="shared" si="391"/>
        <v>6.8040000000000003E-2</v>
      </c>
      <c r="Q486" s="47">
        <f t="shared" si="392"/>
        <v>1.0656E-13</v>
      </c>
      <c r="R486" s="47">
        <f t="shared" si="393"/>
        <v>4.5720000000000003E-5</v>
      </c>
      <c r="S486" s="47">
        <f t="shared" si="394"/>
        <v>4.572E-4</v>
      </c>
      <c r="T486" s="47">
        <f t="shared" si="395"/>
        <v>9.6840000000000001E-5</v>
      </c>
      <c r="U486" s="47">
        <f t="shared" si="396"/>
        <v>2.5524000000000001E-8</v>
      </c>
      <c r="V486" s="47">
        <f t="shared" si="397"/>
        <v>0.61919999999999997</v>
      </c>
      <c r="W486" s="47">
        <f t="shared" si="398"/>
        <v>3.7440000000000002</v>
      </c>
      <c r="X486" s="47">
        <f t="shared" si="399"/>
        <v>0.79559999999999997</v>
      </c>
      <c r="Y486" s="47">
        <f t="shared" si="400"/>
        <v>5.3279999999999998E-5</v>
      </c>
      <c r="Z486" s="47">
        <f t="shared" si="401"/>
        <v>1.3104E-3</v>
      </c>
      <c r="AA486" s="47">
        <f t="shared" si="376"/>
        <v>4.5396000000000001</v>
      </c>
      <c r="AB486" s="47">
        <f t="shared" si="377"/>
        <v>1.3636799999999999E-3</v>
      </c>
      <c r="AC486">
        <v>2502</v>
      </c>
      <c r="AD486" s="28">
        <f t="shared" si="402"/>
        <v>0.105</v>
      </c>
      <c r="AE486" s="28">
        <f t="shared" si="402"/>
        <v>1.667E-16</v>
      </c>
      <c r="AF486" s="28">
        <v>3.5410000000000001E-5</v>
      </c>
      <c r="AG486" s="28">
        <f t="shared" si="403"/>
        <v>4.4729999999999998E-4</v>
      </c>
      <c r="AH486" s="28">
        <f t="shared" si="404"/>
        <v>1.516E-4</v>
      </c>
      <c r="AI486" s="28">
        <f t="shared" si="405"/>
        <v>1.1370000000000001E-7</v>
      </c>
      <c r="AJ486" s="28">
        <f t="shared" si="406"/>
        <v>1.2789999999999999</v>
      </c>
      <c r="AK486" s="28">
        <f t="shared" si="407"/>
        <v>8.6499999999999994E-2</v>
      </c>
      <c r="AL486" s="28">
        <f t="shared" si="408"/>
        <v>1.1043000000000001</v>
      </c>
      <c r="AM486" s="28">
        <f t="shared" si="409"/>
        <v>0</v>
      </c>
      <c r="AN486" s="28">
        <f t="shared" si="410"/>
        <v>0</v>
      </c>
      <c r="AO486" s="28">
        <f t="shared" si="378"/>
        <v>1.1908000000000001</v>
      </c>
      <c r="AP486" s="47">
        <f t="shared" si="379"/>
        <v>0</v>
      </c>
    </row>
    <row r="487" spans="1:42" x14ac:dyDescent="0.3">
      <c r="A487">
        <v>2503</v>
      </c>
      <c r="B487" s="28">
        <f t="shared" si="381"/>
        <v>4.0300000000000002E-2</v>
      </c>
      <c r="C487" s="28">
        <f t="shared" si="381"/>
        <v>3.7399999999999997E-14</v>
      </c>
      <c r="D487" s="28">
        <f t="shared" si="382"/>
        <v>2.73E-5</v>
      </c>
      <c r="E487" s="28">
        <f t="shared" si="383"/>
        <v>2.6800000000000001E-4</v>
      </c>
      <c r="F487" s="28">
        <f t="shared" si="384"/>
        <v>6.0300000000000002E-5</v>
      </c>
      <c r="G487" s="28">
        <f t="shared" si="385"/>
        <v>1.37E-7</v>
      </c>
      <c r="H487" s="28">
        <f t="shared" si="386"/>
        <v>0.40600000000000003</v>
      </c>
      <c r="I487" s="28">
        <f t="shared" si="387"/>
        <v>5.69</v>
      </c>
      <c r="J487" s="28">
        <f t="shared" si="388"/>
        <v>0.46100000000000002</v>
      </c>
      <c r="K487" s="28">
        <f t="shared" si="389"/>
        <v>3.5300000000000002E-4</v>
      </c>
      <c r="L487" s="28">
        <f t="shared" si="390"/>
        <v>9.2799999999999994E-9</v>
      </c>
      <c r="M487" s="28">
        <f t="shared" si="374"/>
        <v>6.1510000000000007</v>
      </c>
      <c r="N487" s="28">
        <f t="shared" si="375"/>
        <v>3.5300928000000001E-4</v>
      </c>
      <c r="O487">
        <v>2503</v>
      </c>
      <c r="P487" s="47">
        <f t="shared" si="391"/>
        <v>6.8040000000000003E-2</v>
      </c>
      <c r="Q487" s="47">
        <f t="shared" si="392"/>
        <v>1.0656E-13</v>
      </c>
      <c r="R487" s="47">
        <f t="shared" si="393"/>
        <v>4.5720000000000003E-5</v>
      </c>
      <c r="S487" s="47">
        <f t="shared" si="394"/>
        <v>4.572E-4</v>
      </c>
      <c r="T487" s="47">
        <f t="shared" si="395"/>
        <v>9.6840000000000001E-5</v>
      </c>
      <c r="U487" s="47">
        <f t="shared" si="396"/>
        <v>2.5524000000000001E-8</v>
      </c>
      <c r="V487" s="47">
        <f t="shared" si="397"/>
        <v>0.61919999999999997</v>
      </c>
      <c r="W487" s="47">
        <f t="shared" si="398"/>
        <v>3.7440000000000002</v>
      </c>
      <c r="X487" s="47">
        <f t="shared" si="399"/>
        <v>0.79559999999999997</v>
      </c>
      <c r="Y487" s="47">
        <f t="shared" si="400"/>
        <v>5.3279999999999998E-5</v>
      </c>
      <c r="Z487" s="47">
        <f t="shared" si="401"/>
        <v>1.3104E-3</v>
      </c>
      <c r="AA487" s="47">
        <f t="shared" si="376"/>
        <v>4.5396000000000001</v>
      </c>
      <c r="AB487" s="47">
        <f t="shared" si="377"/>
        <v>1.3636799999999999E-3</v>
      </c>
      <c r="AC487">
        <v>2503</v>
      </c>
      <c r="AD487" s="28">
        <f t="shared" si="402"/>
        <v>0.105</v>
      </c>
      <c r="AE487" s="28">
        <f t="shared" si="402"/>
        <v>1.667E-16</v>
      </c>
      <c r="AF487" s="28">
        <v>3.5410000000000001E-5</v>
      </c>
      <c r="AG487" s="28">
        <f t="shared" si="403"/>
        <v>4.4729999999999998E-4</v>
      </c>
      <c r="AH487" s="28">
        <f t="shared" si="404"/>
        <v>1.516E-4</v>
      </c>
      <c r="AI487" s="28">
        <f t="shared" si="405"/>
        <v>1.1370000000000001E-7</v>
      </c>
      <c r="AJ487" s="28">
        <f t="shared" si="406"/>
        <v>1.2789999999999999</v>
      </c>
      <c r="AK487" s="28">
        <f t="shared" si="407"/>
        <v>8.6499999999999994E-2</v>
      </c>
      <c r="AL487" s="28">
        <f t="shared" si="408"/>
        <v>1.1043000000000001</v>
      </c>
      <c r="AM487" s="28">
        <f t="shared" si="409"/>
        <v>0</v>
      </c>
      <c r="AN487" s="28">
        <f t="shared" si="410"/>
        <v>0</v>
      </c>
      <c r="AO487" s="28">
        <f t="shared" si="378"/>
        <v>1.1908000000000001</v>
      </c>
      <c r="AP487" s="47">
        <f t="shared" si="379"/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AEBB-D244-4602-990C-A80FE6CDAF41}">
  <dimension ref="B3:M15"/>
  <sheetViews>
    <sheetView workbookViewId="0">
      <selection activeCell="C8" sqref="C8"/>
    </sheetView>
  </sheetViews>
  <sheetFormatPr defaultRowHeight="14.4" x14ac:dyDescent="0.3"/>
  <cols>
    <col min="2" max="2" width="13.6640625" bestFit="1" customWidth="1"/>
    <col min="3" max="3" width="14.109375" bestFit="1" customWidth="1"/>
    <col min="4" max="4" width="14" bestFit="1" customWidth="1"/>
    <col min="5" max="5" width="17.44140625" bestFit="1" customWidth="1"/>
    <col min="6" max="6" width="14" bestFit="1" customWidth="1"/>
    <col min="7" max="7" width="15.33203125" bestFit="1" customWidth="1"/>
    <col min="8" max="8" width="12.88671875" bestFit="1" customWidth="1"/>
    <col min="9" max="9" width="9.5546875" bestFit="1" customWidth="1"/>
    <col min="10" max="10" width="9.33203125" bestFit="1" customWidth="1"/>
    <col min="11" max="13" width="9.5546875" bestFit="1" customWidth="1"/>
  </cols>
  <sheetData>
    <row r="3" spans="2:13" x14ac:dyDescent="0.3">
      <c r="B3" t="s">
        <v>3</v>
      </c>
      <c r="C3" t="s">
        <v>5</v>
      </c>
      <c r="D3" t="s">
        <v>7</v>
      </c>
      <c r="E3" t="s">
        <v>10</v>
      </c>
      <c r="F3" t="s">
        <v>12</v>
      </c>
      <c r="G3" t="s">
        <v>14</v>
      </c>
      <c r="H3" t="s">
        <v>16</v>
      </c>
      <c r="I3" t="s">
        <v>18</v>
      </c>
      <c r="J3" t="s">
        <v>20</v>
      </c>
      <c r="K3" t="s">
        <v>21</v>
      </c>
      <c r="L3" t="s">
        <v>22</v>
      </c>
      <c r="M3" t="s">
        <v>23</v>
      </c>
    </row>
    <row r="4" spans="2:13" ht="16.8" x14ac:dyDescent="0.35">
      <c r="B4" t="s">
        <v>4</v>
      </c>
      <c r="C4" t="s">
        <v>160</v>
      </c>
      <c r="D4" t="s">
        <v>45</v>
      </c>
      <c r="E4" t="s">
        <v>46</v>
      </c>
      <c r="F4" t="s">
        <v>161</v>
      </c>
      <c r="G4" t="s">
        <v>162</v>
      </c>
      <c r="H4" t="s">
        <v>49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</row>
    <row r="5" spans="2:13" x14ac:dyDescent="0.3">
      <c r="B5" t="s">
        <v>37</v>
      </c>
      <c r="C5">
        <v>8.9690000000000006E-2</v>
      </c>
      <c r="D5">
        <v>4.1210000000000002E-17</v>
      </c>
      <c r="E5">
        <v>-7.3540000000000004E-5</v>
      </c>
      <c r="F5">
        <v>2.185E-4</v>
      </c>
      <c r="G5">
        <v>5.2290000000000002E-5</v>
      </c>
      <c r="H5">
        <v>7.8670000000000002E-9</v>
      </c>
      <c r="I5">
        <v>1.204</v>
      </c>
      <c r="J5">
        <v>7.2190000000000004E-2</v>
      </c>
      <c r="K5">
        <v>1.208</v>
      </c>
      <c r="L5">
        <v>0</v>
      </c>
      <c r="M5">
        <v>0</v>
      </c>
    </row>
    <row r="6" spans="2:13" x14ac:dyDescent="0.3">
      <c r="B6" t="s">
        <v>38</v>
      </c>
      <c r="C6">
        <v>6.4439999999999997E-2</v>
      </c>
      <c r="D6">
        <v>2.948E-17</v>
      </c>
      <c r="E6">
        <v>-4.8510000000000001E-5</v>
      </c>
      <c r="F6">
        <v>1.472E-4</v>
      </c>
      <c r="G6">
        <v>3.5009999999999999E-5</v>
      </c>
      <c r="H6">
        <v>5.6269999999999997E-9</v>
      </c>
      <c r="I6">
        <v>0.86099999999999999</v>
      </c>
      <c r="J6">
        <v>5.1639999999999998E-2</v>
      </c>
      <c r="K6">
        <v>0.86399999999999999</v>
      </c>
      <c r="L6">
        <v>0</v>
      </c>
      <c r="M6">
        <v>0</v>
      </c>
    </row>
    <row r="7" spans="2:13" x14ac:dyDescent="0.3">
      <c r="B7" t="s">
        <v>39</v>
      </c>
      <c r="C7">
        <v>9.0109999999999999E-3</v>
      </c>
      <c r="D7">
        <v>2.4289999999999999E-18</v>
      </c>
      <c r="E7">
        <v>1.4419999999999999E-5</v>
      </c>
      <c r="F7">
        <v>2.6939999999999999E-4</v>
      </c>
      <c r="G7">
        <v>2.9980000000000001E-5</v>
      </c>
      <c r="H7">
        <v>2.9189999999999999E-10</v>
      </c>
      <c r="I7">
        <v>0.10920000000000001</v>
      </c>
      <c r="J7">
        <v>4.927E-4</v>
      </c>
      <c r="K7">
        <v>0.1094</v>
      </c>
      <c r="L7">
        <v>0</v>
      </c>
      <c r="M7">
        <v>0</v>
      </c>
    </row>
    <row r="8" spans="2:13" x14ac:dyDescent="0.3">
      <c r="B8" t="s">
        <v>40</v>
      </c>
      <c r="C8">
        <v>1.5310000000000001E-2</v>
      </c>
      <c r="D8">
        <v>4.8509999999999998E-18</v>
      </c>
      <c r="E8">
        <v>1.4260000000000001E-5</v>
      </c>
      <c r="F8">
        <v>2.0149999999999999E-4</v>
      </c>
      <c r="G8">
        <v>5.0149999999999999E-5</v>
      </c>
      <c r="H8">
        <v>5.6179999999999996E-10</v>
      </c>
      <c r="I8">
        <v>0.20979999999999999</v>
      </c>
      <c r="J8">
        <v>9.7839999999999993E-4</v>
      </c>
      <c r="K8">
        <v>0.21029999999999999</v>
      </c>
      <c r="L8">
        <v>0</v>
      </c>
      <c r="M8">
        <v>0</v>
      </c>
    </row>
    <row r="9" spans="2:13" x14ac:dyDescent="0.3">
      <c r="B9" t="s">
        <v>41</v>
      </c>
      <c r="C9">
        <v>4.6769999999999997E-3</v>
      </c>
      <c r="D9">
        <v>1.2610000000000001E-18</v>
      </c>
      <c r="E9">
        <v>7.4830000000000002E-6</v>
      </c>
      <c r="F9">
        <v>1.3980000000000001E-4</v>
      </c>
      <c r="G9">
        <v>1.556E-5</v>
      </c>
      <c r="H9">
        <v>1.5149999999999999E-10</v>
      </c>
      <c r="I9">
        <v>5.6660000000000002E-2</v>
      </c>
      <c r="J9">
        <v>2.5569999999999998E-4</v>
      </c>
      <c r="K9">
        <v>5.679E-2</v>
      </c>
      <c r="L9">
        <v>0</v>
      </c>
      <c r="M9">
        <v>0</v>
      </c>
    </row>
    <row r="10" spans="2:13" x14ac:dyDescent="0.3">
      <c r="B10" t="s">
        <v>42</v>
      </c>
      <c r="C10">
        <v>1.9019999999999999E-2</v>
      </c>
      <c r="D10">
        <v>3.144E-18</v>
      </c>
      <c r="E10">
        <v>1.376E-5</v>
      </c>
      <c r="F10">
        <v>1.2659999999999999E-4</v>
      </c>
      <c r="G10">
        <v>3.1770000000000002E-5</v>
      </c>
      <c r="H10">
        <v>1.409E-9</v>
      </c>
      <c r="I10">
        <v>0.26069999999999999</v>
      </c>
      <c r="J10">
        <v>1.469E-2</v>
      </c>
      <c r="K10">
        <v>0.26150000000000001</v>
      </c>
      <c r="L10">
        <v>0</v>
      </c>
      <c r="M10">
        <v>0</v>
      </c>
    </row>
    <row r="11" spans="2:13" x14ac:dyDescent="0.3">
      <c r="B11" t="s">
        <v>43</v>
      </c>
      <c r="C11">
        <v>1.883E-2</v>
      </c>
      <c r="D11">
        <v>8.8069999999999999E-16</v>
      </c>
      <c r="E11">
        <v>1.8419999999999999E-6</v>
      </c>
      <c r="F11">
        <v>2.2220000000000001E-5</v>
      </c>
      <c r="G11">
        <v>4.4139999999999996E-6</v>
      </c>
      <c r="H11">
        <v>8.3329999999999992E-9</v>
      </c>
      <c r="I11">
        <v>0.18870000000000001</v>
      </c>
      <c r="J11">
        <v>0.23719999999999999</v>
      </c>
      <c r="K11">
        <v>0.15890000000000001</v>
      </c>
      <c r="L11">
        <v>0</v>
      </c>
      <c r="M11">
        <v>0</v>
      </c>
    </row>
    <row r="13" spans="2:13" x14ac:dyDescent="0.3">
      <c r="B13" t="s">
        <v>79</v>
      </c>
    </row>
    <row r="14" spans="2:13" x14ac:dyDescent="0.3">
      <c r="B14" s="172" t="s">
        <v>24</v>
      </c>
    </row>
    <row r="15" spans="2:13" x14ac:dyDescent="0.3">
      <c r="B15" s="173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d2980b-5edd-44de-a839-48faaa4e2dcf" xsi:nil="true"/>
    <lcf76f155ced4ddcb4097134ff3c332f xmlns="15ff24e9-63c1-42ca-93c0-1e49265985d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2E9AFF7D825541BEE04F3D348F94E9" ma:contentTypeVersion="16" ma:contentTypeDescription="Opret et nyt dokument." ma:contentTypeScope="" ma:versionID="3db25324df62286927859c7ee39f5d42">
  <xsd:schema xmlns:xsd="http://www.w3.org/2001/XMLSchema" xmlns:xs="http://www.w3.org/2001/XMLSchema" xmlns:p="http://schemas.microsoft.com/office/2006/metadata/properties" xmlns:ns2="15ff24e9-63c1-42ca-93c0-1e49265985d4" xmlns:ns3="77d2980b-5edd-44de-a839-48faaa4e2dcf" targetNamespace="http://schemas.microsoft.com/office/2006/metadata/properties" ma:root="true" ma:fieldsID="8cd5d2e72c7bb267867b3a62ec2724af" ns2:_="" ns3:_="">
    <xsd:import namespace="15ff24e9-63c1-42ca-93c0-1e49265985d4"/>
    <xsd:import namespace="77d2980b-5edd-44de-a839-48faaa4e2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24e9-63c1-42ca-93c0-1e4926598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5d73657e-90f0-444e-a899-7df328d3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2980b-5edd-44de-a839-48faaa4e2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ceadae-957f-453c-b999-ccaa1b91ed8b}" ma:internalName="TaxCatchAll" ma:showField="CatchAllData" ma:web="77d2980b-5edd-44de-a839-48faaa4e2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335D32-C19C-419F-8447-56BD06C0B735}">
  <ds:schemaRefs>
    <ds:schemaRef ds:uri="http://schemas.microsoft.com/office/2006/metadata/properties"/>
    <ds:schemaRef ds:uri="http://schemas.microsoft.com/office/infopath/2007/PartnerControls"/>
    <ds:schemaRef ds:uri="77d2980b-5edd-44de-a839-48faaa4e2dcf"/>
    <ds:schemaRef ds:uri="15ff24e9-63c1-42ca-93c0-1e49265985d4"/>
  </ds:schemaRefs>
</ds:datastoreItem>
</file>

<file path=customXml/itemProps2.xml><?xml version="1.0" encoding="utf-8"?>
<ds:datastoreItem xmlns:ds="http://schemas.openxmlformats.org/officeDocument/2006/customXml" ds:itemID="{28D1F8A5-A5BD-4BAB-8E05-487139B4D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680B4-425C-4028-9A34-5D08003F7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f24e9-63c1-42ca-93c0-1e49265985d4"/>
    <ds:schemaRef ds:uri="77d2980b-5edd-44de-a839-48faaa4e2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Version</vt:lpstr>
      <vt:lpstr>B6 A5 Drift</vt:lpstr>
      <vt:lpstr>A4 Transport</vt:lpstr>
      <vt:lpstr>A5 Byggeplads</vt:lpstr>
      <vt:lpstr>B6 Beregningstjek</vt:lpstr>
      <vt:lpstr>A4 Beregningstjek</vt:lpstr>
      <vt:lpstr>A5 Beregningstjek</vt:lpstr>
      <vt:lpstr>Meta</vt:lpstr>
      <vt:lpstr>Meta 2</vt:lpstr>
      <vt:lpstr>'B6 Beregningstjek'!Akkumuleret_el</vt:lpstr>
      <vt:lpstr>'B6 Beregningstjek'!Akkumuleret_el_varme</vt:lpstr>
      <vt:lpstr>'B6 Beregningstjek'!Akkumuleret_varme</vt:lpstr>
      <vt:lpstr>'B6 Beregningstjek'!År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Buket Tozan</dc:creator>
  <cp:keywords/>
  <dc:description/>
  <cp:lastModifiedBy>Buket Tozan</cp:lastModifiedBy>
  <cp:revision/>
  <dcterms:created xsi:type="dcterms:W3CDTF">2022-12-06T11:09:48Z</dcterms:created>
  <dcterms:modified xsi:type="dcterms:W3CDTF">2022-12-23T10:26:03Z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0x010100582E9AFF7D825541BEE04F3D348F94E9</vt:lpwstr>
  </property>
  <property fmtid="{D5CDD505-2E9C-101B-9397-08002B2CF9AE}" pid="3" name="MediaServiceImageTags">
    <vt:lpwstr/>
  </property>
</Properties>
</file>